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0" yWindow="0" windowWidth="28800" windowHeight="12300" activeTab="1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2" l="1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E402" i="7" l="1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X41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O405" i="7"/>
  <c r="H402" i="7"/>
  <c r="X403" i="7"/>
  <c r="V410" i="7"/>
  <c r="X409" i="7"/>
  <c r="S409" i="7"/>
  <c r="P409" i="7"/>
  <c r="Y409" i="7"/>
  <c r="V409" i="7"/>
  <c r="R409" i="7"/>
  <c r="Q409" i="7"/>
  <c r="T409" i="7"/>
  <c r="Z409" i="7"/>
  <c r="O409" i="7"/>
  <c r="N409" i="7"/>
  <c r="U409" i="7"/>
  <c r="W409" i="7"/>
  <c r="M408" i="7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H448" i="2"/>
  <c r="H447" i="2"/>
  <c r="K433" i="2"/>
  <c r="H433" i="2"/>
  <c r="Y418" i="2"/>
  <c r="H418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H396" i="2"/>
  <c r="H397" i="2"/>
  <c r="H398" i="2"/>
  <c r="H399" i="2"/>
  <c r="K387" i="2"/>
  <c r="I387" i="2"/>
  <c r="H387" i="2"/>
  <c r="AA375" i="2"/>
  <c r="J375" i="2"/>
  <c r="H375" i="2"/>
  <c r="H356" i="2"/>
  <c r="H357" i="2"/>
  <c r="H358" i="2"/>
  <c r="H359" i="2"/>
  <c r="K351" i="2"/>
  <c r="K342" i="2"/>
  <c r="H342" i="2"/>
  <c r="H314" i="2"/>
  <c r="H306" i="2"/>
  <c r="H241" i="2"/>
  <c r="H285" i="2"/>
  <c r="H300" i="2"/>
  <c r="H293" i="2"/>
  <c r="H284" i="2"/>
  <c r="H286" i="2"/>
  <c r="H287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H277" i="2"/>
  <c r="AA274" i="2"/>
  <c r="M274" i="2"/>
  <c r="H274" i="2"/>
  <c r="L260" i="2"/>
  <c r="L261" i="2" s="1"/>
  <c r="J230" i="2"/>
  <c r="H230" i="2"/>
  <c r="AA216" i="2"/>
  <c r="AA217" i="2" s="1"/>
  <c r="H394" i="2"/>
  <c r="H395" i="2"/>
  <c r="H393" i="2"/>
  <c r="H392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H439" i="2"/>
  <c r="H440" i="2"/>
  <c r="H441" i="2"/>
  <c r="H442" i="2"/>
  <c r="H443" i="2"/>
  <c r="H444" i="2"/>
  <c r="H445" i="2"/>
  <c r="H446" i="2"/>
  <c r="H438" i="2"/>
  <c r="F11" i="5"/>
  <c r="Z417" i="7" l="1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H422" i="7"/>
  <c r="H424" i="7" s="1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H301" i="2"/>
  <c r="H327" i="2" s="1"/>
  <c r="D286" i="2"/>
  <c r="K449" i="2"/>
  <c r="H449" i="2"/>
  <c r="I400" i="2"/>
  <c r="H400" i="2"/>
  <c r="M422" i="7" l="1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A351" i="2"/>
  <c r="I351" i="2"/>
  <c r="J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H351" i="2"/>
  <c r="D350" i="2"/>
  <c r="AA342" i="2"/>
  <c r="I342" i="2"/>
  <c r="J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D341" i="2"/>
  <c r="H233" i="2"/>
  <c r="H319" i="2" s="1"/>
  <c r="AA456" i="2"/>
  <c r="H456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W260" i="2"/>
  <c r="W261" i="2" s="1"/>
  <c r="I260" i="2"/>
  <c r="I261" i="2" s="1"/>
  <c r="J260" i="2"/>
  <c r="J261" i="2" s="1"/>
  <c r="K260" i="2"/>
  <c r="K261" i="2" s="1"/>
  <c r="M260" i="2"/>
  <c r="M261" i="2" s="1"/>
  <c r="N260" i="2"/>
  <c r="N261" i="2" s="1"/>
  <c r="O260" i="2"/>
  <c r="O261" i="2" s="1"/>
  <c r="P260" i="2"/>
  <c r="P261" i="2" s="1"/>
  <c r="Q260" i="2"/>
  <c r="Q261" i="2" s="1"/>
  <c r="R260" i="2"/>
  <c r="R261" i="2" s="1"/>
  <c r="S260" i="2"/>
  <c r="S261" i="2" s="1"/>
  <c r="T260" i="2"/>
  <c r="T261" i="2" s="1"/>
  <c r="U260" i="2"/>
  <c r="U261" i="2" s="1"/>
  <c r="V260" i="2"/>
  <c r="V261" i="2" s="1"/>
  <c r="X260" i="2"/>
  <c r="X261" i="2" s="1"/>
  <c r="Y260" i="2"/>
  <c r="Y261" i="2" s="1"/>
  <c r="Z260" i="2"/>
  <c r="Z261" i="2" s="1"/>
  <c r="AA260" i="2"/>
  <c r="AA261" i="2" s="1"/>
  <c r="H260" i="2"/>
  <c r="H261" i="2" s="1"/>
  <c r="D259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5" i="2"/>
  <c r="V301" i="2"/>
  <c r="V327" i="2" s="1"/>
  <c r="N301" i="2"/>
  <c r="N327" i="2" s="1"/>
  <c r="D359" i="2"/>
  <c r="T301" i="2"/>
  <c r="T327" i="2" s="1"/>
  <c r="L301" i="2"/>
  <c r="L327" i="2" s="1"/>
  <c r="AA301" i="2"/>
  <c r="AA327" i="2" s="1"/>
  <c r="S301" i="2"/>
  <c r="S327" i="2" s="1"/>
  <c r="K301" i="2"/>
  <c r="K327" i="2" s="1"/>
  <c r="W301" i="2"/>
  <c r="W327" i="2" s="1"/>
  <c r="O301" i="2"/>
  <c r="O327" i="2" s="1"/>
  <c r="U301" i="2"/>
  <c r="U327" i="2" s="1"/>
  <c r="M301" i="2"/>
  <c r="M327" i="2" s="1"/>
  <c r="Z301" i="2"/>
  <c r="Z327" i="2" s="1"/>
  <c r="R301" i="2"/>
  <c r="R327" i="2" s="1"/>
  <c r="J301" i="2"/>
  <c r="J327" i="2" s="1"/>
  <c r="X301" i="2"/>
  <c r="X327" i="2" s="1"/>
  <c r="P301" i="2"/>
  <c r="P327" i="2" s="1"/>
  <c r="Y301" i="2"/>
  <c r="Y327" i="2" s="1"/>
  <c r="Q301" i="2"/>
  <c r="Q327" i="2" s="1"/>
  <c r="I301" i="2"/>
  <c r="I327" i="2" s="1"/>
  <c r="D261" i="2"/>
  <c r="F23" i="5" s="1"/>
  <c r="D260" i="2"/>
  <c r="D241" i="2"/>
  <c r="D217" i="2"/>
  <c r="F21" i="5" s="1"/>
  <c r="J75" i="2"/>
  <c r="C37" i="6"/>
  <c r="H315" i="2"/>
  <c r="D272" i="2"/>
  <c r="D273" i="2"/>
  <c r="J243" i="2"/>
  <c r="H24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H242" i="2"/>
  <c r="H328" i="2" s="1"/>
  <c r="H240" i="2"/>
  <c r="H326" i="2" s="1"/>
  <c r="H239" i="2"/>
  <c r="H238" i="2"/>
  <c r="H237" i="2"/>
  <c r="H236" i="2"/>
  <c r="H235" i="2"/>
  <c r="H234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D49" i="2" l="1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H244" i="2"/>
  <c r="D327" i="2"/>
  <c r="D301" i="2"/>
  <c r="D53" i="2" l="1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H299" i="2"/>
  <c r="K328" i="2"/>
  <c r="N328" i="2"/>
  <c r="P328" i="2"/>
  <c r="S328" i="2"/>
  <c r="T328" i="2"/>
  <c r="V328" i="2"/>
  <c r="W328" i="2"/>
  <c r="X328" i="2"/>
  <c r="AA328" i="2"/>
  <c r="D216" i="2"/>
  <c r="Y230" i="2"/>
  <c r="I328" i="2"/>
  <c r="J328" i="2"/>
  <c r="L328" i="2"/>
  <c r="M328" i="2"/>
  <c r="O328" i="2"/>
  <c r="Q328" i="2"/>
  <c r="R328" i="2"/>
  <c r="U328" i="2"/>
  <c r="Y328" i="2"/>
  <c r="Z328" i="2"/>
  <c r="D300" i="2" l="1"/>
  <c r="D242" i="2"/>
  <c r="D240" i="2"/>
  <c r="D328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433" i="2"/>
  <c r="AA418" i="2"/>
  <c r="AA387" i="2"/>
  <c r="AA356" i="2"/>
  <c r="AA357" i="2"/>
  <c r="AA358" i="2"/>
  <c r="AA306" i="2"/>
  <c r="AA307" i="2"/>
  <c r="AA308" i="2"/>
  <c r="AA309" i="2"/>
  <c r="AA310" i="2"/>
  <c r="AA311" i="2"/>
  <c r="AA312" i="2"/>
  <c r="AA315" i="2"/>
  <c r="AA329" i="2" s="1"/>
  <c r="AA293" i="2"/>
  <c r="AA294" i="2"/>
  <c r="AA295" i="2"/>
  <c r="AA296" i="2"/>
  <c r="AA297" i="2"/>
  <c r="AA298" i="2"/>
  <c r="AA299" i="2"/>
  <c r="AA277" i="2"/>
  <c r="AA278" i="2"/>
  <c r="AA279" i="2"/>
  <c r="AA280" i="2"/>
  <c r="AA281" i="2"/>
  <c r="AA282" i="2"/>
  <c r="AA283" i="2"/>
  <c r="AA284" i="2"/>
  <c r="AA326" i="2" s="1"/>
  <c r="AA287" i="2"/>
  <c r="AA243" i="2"/>
  <c r="AA230" i="2"/>
  <c r="Z123" i="7"/>
  <c r="AA70" i="2"/>
  <c r="AA59" i="2"/>
  <c r="Z339" i="7" l="1"/>
  <c r="Z368" i="7"/>
  <c r="Z157" i="7"/>
  <c r="Z277" i="7"/>
  <c r="Z186" i="7"/>
  <c r="Z248" i="7"/>
  <c r="AA302" i="2"/>
  <c r="AA303" i="2" s="1"/>
  <c r="AA360" i="2"/>
  <c r="AA325" i="2"/>
  <c r="AA323" i="2"/>
  <c r="AA324" i="2"/>
  <c r="AA321" i="2"/>
  <c r="AA319" i="2"/>
  <c r="AA322" i="2"/>
  <c r="AA320" i="2"/>
  <c r="AA244" i="2"/>
  <c r="AA449" i="2"/>
  <c r="AA288" i="2"/>
  <c r="AA316" i="2"/>
  <c r="AA400" i="2"/>
  <c r="Z58" i="7" s="1"/>
  <c r="Z439" i="7" s="1"/>
  <c r="Z10" i="7"/>
  <c r="Z66" i="7"/>
  <c r="Z95" i="7"/>
  <c r="I315" i="2"/>
  <c r="I329" i="2" s="1"/>
  <c r="J315" i="2"/>
  <c r="J329" i="2" s="1"/>
  <c r="K315" i="2"/>
  <c r="K329" i="2" s="1"/>
  <c r="L315" i="2"/>
  <c r="L329" i="2" s="1"/>
  <c r="M315" i="2"/>
  <c r="M329" i="2" s="1"/>
  <c r="N315" i="2"/>
  <c r="N329" i="2" s="1"/>
  <c r="O315" i="2"/>
  <c r="O329" i="2" s="1"/>
  <c r="P315" i="2"/>
  <c r="P329" i="2" s="1"/>
  <c r="Q315" i="2"/>
  <c r="Q329" i="2" s="1"/>
  <c r="R315" i="2"/>
  <c r="R329" i="2" s="1"/>
  <c r="S315" i="2"/>
  <c r="S329" i="2" s="1"/>
  <c r="T315" i="2"/>
  <c r="T329" i="2" s="1"/>
  <c r="U315" i="2"/>
  <c r="U329" i="2" s="1"/>
  <c r="V315" i="2"/>
  <c r="V329" i="2" s="1"/>
  <c r="W315" i="2"/>
  <c r="W329" i="2" s="1"/>
  <c r="X315" i="2"/>
  <c r="X329" i="2" s="1"/>
  <c r="Y315" i="2"/>
  <c r="Y329" i="2" s="1"/>
  <c r="Z315" i="2"/>
  <c r="Z329" i="2" s="1"/>
  <c r="H329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I274" i="2"/>
  <c r="J274" i="2"/>
  <c r="K274" i="2"/>
  <c r="L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I243" i="2"/>
  <c r="I244" i="2" s="1"/>
  <c r="K243" i="2"/>
  <c r="L243" i="2"/>
  <c r="L244" i="2" s="1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I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Z230" i="2"/>
  <c r="D229" i="2"/>
  <c r="Z57" i="7" l="1"/>
  <c r="Z438" i="7" s="1"/>
  <c r="D287" i="2"/>
  <c r="Z7" i="7"/>
  <c r="AA330" i="2"/>
  <c r="Z9" i="7"/>
  <c r="Z8" i="7"/>
  <c r="D329" i="2"/>
  <c r="D315" i="2"/>
  <c r="D243" i="2"/>
  <c r="F9" i="5"/>
  <c r="AA331" i="2" l="1"/>
  <c r="Z6" i="7" l="1"/>
  <c r="Z11" i="7" s="1"/>
  <c r="Z56" i="7"/>
  <c r="Z437" i="7" s="1"/>
  <c r="Z60" i="7" l="1"/>
  <c r="D45" i="7" l="1"/>
  <c r="D386" i="2" l="1"/>
  <c r="D373" i="2"/>
  <c r="F5" i="5"/>
  <c r="D447" i="2" l="1"/>
  <c r="D398" i="2"/>
  <c r="D432" i="2"/>
  <c r="D416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4" i="2"/>
  <c r="Z326" i="2" s="1"/>
  <c r="Y284" i="2"/>
  <c r="Y326" i="2" s="1"/>
  <c r="X284" i="2"/>
  <c r="X326" i="2" s="1"/>
  <c r="W284" i="2"/>
  <c r="W326" i="2" s="1"/>
  <c r="V284" i="2"/>
  <c r="V326" i="2" s="1"/>
  <c r="U284" i="2"/>
  <c r="U326" i="2" s="1"/>
  <c r="T284" i="2"/>
  <c r="T326" i="2" s="1"/>
  <c r="S284" i="2"/>
  <c r="S326" i="2" s="1"/>
  <c r="R284" i="2"/>
  <c r="R326" i="2" s="1"/>
  <c r="Q284" i="2"/>
  <c r="Q326" i="2" s="1"/>
  <c r="P284" i="2"/>
  <c r="P326" i="2" s="1"/>
  <c r="O284" i="2"/>
  <c r="O326" i="2" s="1"/>
  <c r="N284" i="2"/>
  <c r="N326" i="2" s="1"/>
  <c r="M284" i="2"/>
  <c r="M326" i="2" s="1"/>
  <c r="L284" i="2"/>
  <c r="L326" i="2" s="1"/>
  <c r="K284" i="2"/>
  <c r="K326" i="2" s="1"/>
  <c r="J284" i="2"/>
  <c r="J326" i="2" s="1"/>
  <c r="I284" i="2"/>
  <c r="Z283" i="2"/>
  <c r="Y283" i="2"/>
  <c r="Y325" i="2" s="1"/>
  <c r="X283" i="2"/>
  <c r="X325" i="2" s="1"/>
  <c r="W283" i="2"/>
  <c r="W325" i="2" s="1"/>
  <c r="V283" i="2"/>
  <c r="V325" i="2" s="1"/>
  <c r="U283" i="2"/>
  <c r="U325" i="2" s="1"/>
  <c r="T283" i="2"/>
  <c r="S283" i="2"/>
  <c r="R283" i="2"/>
  <c r="Q283" i="2"/>
  <c r="Q325" i="2" s="1"/>
  <c r="P283" i="2"/>
  <c r="P325" i="2" s="1"/>
  <c r="O283" i="2"/>
  <c r="N283" i="2"/>
  <c r="N325" i="2" s="1"/>
  <c r="M283" i="2"/>
  <c r="M325" i="2" s="1"/>
  <c r="L283" i="2"/>
  <c r="K283" i="2"/>
  <c r="J283" i="2"/>
  <c r="I283" i="2"/>
  <c r="I325" i="2" s="1"/>
  <c r="H283" i="2"/>
  <c r="H325" i="2" s="1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Z323" i="2" s="1"/>
  <c r="Y281" i="2"/>
  <c r="X281" i="2"/>
  <c r="W281" i="2"/>
  <c r="V281" i="2"/>
  <c r="V323" i="2" s="1"/>
  <c r="U281" i="2"/>
  <c r="T281" i="2"/>
  <c r="S281" i="2"/>
  <c r="R281" i="2"/>
  <c r="R323" i="2" s="1"/>
  <c r="Q281" i="2"/>
  <c r="P281" i="2"/>
  <c r="O281" i="2"/>
  <c r="N281" i="2"/>
  <c r="N323" i="2" s="1"/>
  <c r="M281" i="2"/>
  <c r="L281" i="2"/>
  <c r="K281" i="2"/>
  <c r="J281" i="2"/>
  <c r="J323" i="2" s="1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W279" i="2"/>
  <c r="W321" i="2" s="1"/>
  <c r="V279" i="2"/>
  <c r="U279" i="2"/>
  <c r="T279" i="2"/>
  <c r="S279" i="2"/>
  <c r="S321" i="2" s="1"/>
  <c r="R279" i="2"/>
  <c r="Q279" i="2"/>
  <c r="P279" i="2"/>
  <c r="O279" i="2"/>
  <c r="O321" i="2" s="1"/>
  <c r="N279" i="2"/>
  <c r="M279" i="2"/>
  <c r="L279" i="2"/>
  <c r="K279" i="2"/>
  <c r="K321" i="2" s="1"/>
  <c r="J279" i="2"/>
  <c r="I279" i="2"/>
  <c r="H279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Z277" i="2"/>
  <c r="Y277" i="2"/>
  <c r="X277" i="2"/>
  <c r="X319" i="2" s="1"/>
  <c r="W277" i="2"/>
  <c r="V277" i="2"/>
  <c r="U277" i="2"/>
  <c r="T277" i="2"/>
  <c r="T319" i="2" s="1"/>
  <c r="S277" i="2"/>
  <c r="R277" i="2"/>
  <c r="Q277" i="2"/>
  <c r="P277" i="2"/>
  <c r="P319" i="2" s="1"/>
  <c r="O277" i="2"/>
  <c r="N277" i="2"/>
  <c r="M277" i="2"/>
  <c r="L277" i="2"/>
  <c r="L319" i="2" s="1"/>
  <c r="K277" i="2"/>
  <c r="J277" i="2"/>
  <c r="I277" i="2"/>
  <c r="D85" i="2" l="1"/>
  <c r="L107" i="2"/>
  <c r="I326" i="2"/>
  <c r="D326" i="2" s="1"/>
  <c r="D284" i="2"/>
  <c r="H288" i="2"/>
  <c r="I288" i="2"/>
  <c r="J288" i="2"/>
  <c r="U322" i="2"/>
  <c r="M322" i="2"/>
  <c r="O324" i="2"/>
  <c r="W324" i="2"/>
  <c r="H321" i="2"/>
  <c r="T325" i="2"/>
  <c r="L325" i="2"/>
  <c r="O325" i="2"/>
  <c r="S325" i="2"/>
  <c r="K325" i="2"/>
  <c r="Z325" i="2"/>
  <c r="J325" i="2"/>
  <c r="R325" i="2"/>
  <c r="H323" i="2"/>
  <c r="P323" i="2"/>
  <c r="X323" i="2"/>
  <c r="Y322" i="2"/>
  <c r="Q322" i="2"/>
  <c r="I322" i="2"/>
  <c r="S324" i="2"/>
  <c r="K324" i="2"/>
  <c r="S320" i="2"/>
  <c r="K320" i="2"/>
  <c r="X321" i="2"/>
  <c r="S323" i="2"/>
  <c r="K323" i="2"/>
  <c r="X324" i="2"/>
  <c r="P324" i="2"/>
  <c r="H324" i="2"/>
  <c r="Y321" i="2"/>
  <c r="I321" i="2"/>
  <c r="Q321" i="2"/>
  <c r="Z244" i="2"/>
  <c r="V322" i="2"/>
  <c r="N322" i="2"/>
  <c r="P321" i="2"/>
  <c r="Z319" i="2"/>
  <c r="R319" i="2"/>
  <c r="J319" i="2"/>
  <c r="W320" i="2"/>
  <c r="O320" i="2"/>
  <c r="T321" i="2"/>
  <c r="L321" i="2"/>
  <c r="T323" i="2"/>
  <c r="L323" i="2"/>
  <c r="W323" i="2"/>
  <c r="O323" i="2"/>
  <c r="Y324" i="2"/>
  <c r="Q324" i="2"/>
  <c r="I324" i="2"/>
  <c r="Y320" i="2"/>
  <c r="Q320" i="2"/>
  <c r="I320" i="2"/>
  <c r="V321" i="2"/>
  <c r="N321" i="2"/>
  <c r="S322" i="2"/>
  <c r="K322" i="2"/>
  <c r="U324" i="2"/>
  <c r="M324" i="2"/>
  <c r="U320" i="2"/>
  <c r="M320" i="2"/>
  <c r="Z321" i="2"/>
  <c r="R321" i="2"/>
  <c r="J321" i="2"/>
  <c r="V319" i="2"/>
  <c r="W322" i="2"/>
  <c r="O322" i="2"/>
  <c r="M323" i="2"/>
  <c r="H322" i="2"/>
  <c r="S319" i="2"/>
  <c r="K319" i="2"/>
  <c r="X320" i="2"/>
  <c r="P320" i="2"/>
  <c r="U321" i="2"/>
  <c r="M321" i="2"/>
  <c r="Y319" i="2"/>
  <c r="Q319" i="2"/>
  <c r="I319" i="2"/>
  <c r="U323" i="2"/>
  <c r="H320" i="2"/>
  <c r="Z322" i="2"/>
  <c r="R322" i="2"/>
  <c r="J322" i="2"/>
  <c r="V320" i="2"/>
  <c r="N320" i="2"/>
  <c r="T324" i="2"/>
  <c r="L324" i="2"/>
  <c r="X322" i="2"/>
  <c r="P322" i="2"/>
  <c r="Z324" i="2"/>
  <c r="R324" i="2"/>
  <c r="J324" i="2"/>
  <c r="T322" i="2"/>
  <c r="L322" i="2"/>
  <c r="Y323" i="2"/>
  <c r="Q323" i="2"/>
  <c r="I323" i="2"/>
  <c r="V324" i="2"/>
  <c r="N324" i="2"/>
  <c r="W319" i="2"/>
  <c r="O319" i="2"/>
  <c r="T320" i="2"/>
  <c r="L320" i="2"/>
  <c r="N319" i="2"/>
  <c r="U319" i="2"/>
  <c r="M319" i="2"/>
  <c r="Z320" i="2"/>
  <c r="R320" i="2"/>
  <c r="J320" i="2"/>
  <c r="R288" i="2"/>
  <c r="Z288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88" i="2"/>
  <c r="T288" i="2"/>
  <c r="S288" i="2"/>
  <c r="M288" i="2"/>
  <c r="U288" i="2"/>
  <c r="N288" i="2"/>
  <c r="V288" i="2"/>
  <c r="O288" i="2"/>
  <c r="W288" i="2"/>
  <c r="P288" i="2"/>
  <c r="X288" i="2"/>
  <c r="Q288" i="2"/>
  <c r="Y288" i="2"/>
  <c r="K288" i="2"/>
  <c r="X244" i="2"/>
  <c r="T244" i="2"/>
  <c r="P244" i="2"/>
  <c r="Y244" i="2"/>
  <c r="Q244" i="2"/>
  <c r="W244" i="2"/>
  <c r="S244" i="2"/>
  <c r="O244" i="2"/>
  <c r="K244" i="2"/>
  <c r="U244" i="2"/>
  <c r="M244" i="2"/>
  <c r="V244" i="2"/>
  <c r="R244" i="2"/>
  <c r="N244" i="2"/>
  <c r="J244" i="2"/>
  <c r="D447" i="7"/>
  <c r="M107" i="2" l="1"/>
  <c r="K158" i="7"/>
  <c r="D89" i="2"/>
  <c r="H330" i="2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3" i="2"/>
  <c r="D282" i="2"/>
  <c r="D281" i="2"/>
  <c r="D280" i="2"/>
  <c r="D279" i="2"/>
  <c r="D278" i="2"/>
  <c r="D277" i="2"/>
  <c r="D271" i="2"/>
  <c r="D270" i="2"/>
  <c r="D269" i="2"/>
  <c r="D268" i="2"/>
  <c r="D267" i="2"/>
  <c r="D266" i="2"/>
  <c r="D265" i="2"/>
  <c r="D264" i="2"/>
  <c r="D258" i="2"/>
  <c r="D257" i="2"/>
  <c r="D256" i="2"/>
  <c r="D255" i="2"/>
  <c r="D254" i="2"/>
  <c r="D253" i="2"/>
  <c r="D252" i="2"/>
  <c r="D251" i="2"/>
  <c r="E129" i="7" l="1" a="1"/>
  <c r="E131" i="7" s="1"/>
  <c r="N107" i="2"/>
  <c r="L158" i="7"/>
  <c r="D95" i="2"/>
  <c r="H331" i="2"/>
  <c r="E96" i="7" a="1"/>
  <c r="Z453" i="7"/>
  <c r="Z452" i="7"/>
  <c r="Z451" i="7"/>
  <c r="Z450" i="7"/>
  <c r="D274" i="2"/>
  <c r="K67" i="7"/>
  <c r="I67" i="7"/>
  <c r="D288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D98" i="2" l="1"/>
  <c r="G56" i="7"/>
  <c r="G437" i="7" s="1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G6" i="7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P107" i="2" l="1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D455" i="2"/>
  <c r="D454" i="2"/>
  <c r="J418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J433" i="2"/>
  <c r="I433" i="2"/>
  <c r="D431" i="2"/>
  <c r="D430" i="2"/>
  <c r="D429" i="2"/>
  <c r="D428" i="2"/>
  <c r="D427" i="2"/>
  <c r="D426" i="2"/>
  <c r="D425" i="2"/>
  <c r="D424" i="2"/>
  <c r="D423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J387" i="2"/>
  <c r="D385" i="2"/>
  <c r="D384" i="2"/>
  <c r="D383" i="2"/>
  <c r="D382" i="2"/>
  <c r="D381" i="2"/>
  <c r="D380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I375" i="2"/>
  <c r="D374" i="2"/>
  <c r="D372" i="2"/>
  <c r="D371" i="2"/>
  <c r="D370" i="2"/>
  <c r="D369" i="2"/>
  <c r="D368" i="2"/>
  <c r="D367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D349" i="2"/>
  <c r="D348" i="2"/>
  <c r="D347" i="2"/>
  <c r="D340" i="2"/>
  <c r="D339" i="2"/>
  <c r="D338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H294" i="2"/>
  <c r="H295" i="2"/>
  <c r="H296" i="2"/>
  <c r="H297" i="2"/>
  <c r="H298" i="2"/>
  <c r="D239" i="2"/>
  <c r="D238" i="2"/>
  <c r="D237" i="2"/>
  <c r="D236" i="2"/>
  <c r="D235" i="2"/>
  <c r="D234" i="2"/>
  <c r="D233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H427" i="7" l="1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2" i="2"/>
  <c r="M303" i="2" s="1"/>
  <c r="T302" i="2"/>
  <c r="T303" i="2" s="1"/>
  <c r="L302" i="2"/>
  <c r="L303" i="2" s="1"/>
  <c r="S302" i="2"/>
  <c r="S303" i="2" s="1"/>
  <c r="K302" i="2"/>
  <c r="K303" i="2" s="1"/>
  <c r="Z302" i="2"/>
  <c r="Z303" i="2" s="1"/>
  <c r="R302" i="2"/>
  <c r="R303" i="2" s="1"/>
  <c r="J302" i="2"/>
  <c r="J303" i="2" s="1"/>
  <c r="K360" i="2"/>
  <c r="J57" i="7" s="1"/>
  <c r="Y302" i="2"/>
  <c r="Y303" i="2" s="1"/>
  <c r="Q302" i="2"/>
  <c r="Q303" i="2" s="1"/>
  <c r="I302" i="2"/>
  <c r="I303" i="2" s="1"/>
  <c r="X302" i="2"/>
  <c r="X303" i="2" s="1"/>
  <c r="P302" i="2"/>
  <c r="P303" i="2" s="1"/>
  <c r="I360" i="2"/>
  <c r="U302" i="2"/>
  <c r="U303" i="2" s="1"/>
  <c r="W302" i="2"/>
  <c r="W303" i="2" s="1"/>
  <c r="O302" i="2"/>
  <c r="O303" i="2" s="1"/>
  <c r="V302" i="2"/>
  <c r="V303" i="2" s="1"/>
  <c r="N302" i="2"/>
  <c r="N303" i="2" s="1"/>
  <c r="H302" i="2"/>
  <c r="H303" i="2" s="1"/>
  <c r="U360" i="2"/>
  <c r="T57" i="7" s="1"/>
  <c r="M360" i="2"/>
  <c r="L57" i="7" s="1"/>
  <c r="T360" i="2"/>
  <c r="S57" i="7" s="1"/>
  <c r="L360" i="2"/>
  <c r="K57" i="7" s="1"/>
  <c r="S360" i="2"/>
  <c r="R57" i="7" s="1"/>
  <c r="Z360" i="2"/>
  <c r="Y57" i="7" s="1"/>
  <c r="R360" i="2"/>
  <c r="Q57" i="7" s="1"/>
  <c r="J360" i="2"/>
  <c r="I57" i="7" s="1"/>
  <c r="Y360" i="2"/>
  <c r="X57" i="7" s="1"/>
  <c r="Q360" i="2"/>
  <c r="P57" i="7" s="1"/>
  <c r="X360" i="2"/>
  <c r="W57" i="7" s="1"/>
  <c r="P360" i="2"/>
  <c r="O57" i="7" s="1"/>
  <c r="W360" i="2"/>
  <c r="V57" i="7" s="1"/>
  <c r="O360" i="2"/>
  <c r="N57" i="7" s="1"/>
  <c r="V360" i="2"/>
  <c r="U57" i="7" s="1"/>
  <c r="N360" i="2"/>
  <c r="M57" i="7" s="1"/>
  <c r="H360" i="2"/>
  <c r="G57" i="7" s="1"/>
  <c r="K116" i="7"/>
  <c r="K119" i="7" s="1"/>
  <c r="K427" i="7" s="1"/>
  <c r="H316" i="2"/>
  <c r="L316" i="2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19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I449" i="2"/>
  <c r="T449" i="2"/>
  <c r="Z449" i="2"/>
  <c r="J449" i="2"/>
  <c r="X449" i="2"/>
  <c r="R449" i="2"/>
  <c r="P449" i="2"/>
  <c r="S449" i="2"/>
  <c r="W449" i="2"/>
  <c r="O449" i="2"/>
  <c r="S400" i="2"/>
  <c r="K400" i="2"/>
  <c r="D440" i="2"/>
  <c r="M400" i="2"/>
  <c r="W400" i="2"/>
  <c r="O400" i="2"/>
  <c r="Y449" i="2"/>
  <c r="L449" i="2"/>
  <c r="D446" i="2"/>
  <c r="O330" i="2"/>
  <c r="O331" i="2" s="1"/>
  <c r="Q449" i="2"/>
  <c r="D387" i="2"/>
  <c r="D433" i="2"/>
  <c r="W330" i="2"/>
  <c r="W331" i="2" s="1"/>
  <c r="D445" i="2"/>
  <c r="D443" i="2"/>
  <c r="D441" i="2"/>
  <c r="U449" i="2"/>
  <c r="M449" i="2"/>
  <c r="D438" i="2"/>
  <c r="P400" i="2"/>
  <c r="V449" i="2"/>
  <c r="N449" i="2"/>
  <c r="D456" i="2"/>
  <c r="D448" i="2"/>
  <c r="D444" i="2"/>
  <c r="D442" i="2"/>
  <c r="D439" i="2"/>
  <c r="T400" i="2"/>
  <c r="L400" i="2"/>
  <c r="X400" i="2"/>
  <c r="D395" i="2"/>
  <c r="V400" i="2"/>
  <c r="U400" i="2"/>
  <c r="D394" i="2"/>
  <c r="D396" i="2"/>
  <c r="N400" i="2"/>
  <c r="Z400" i="2"/>
  <c r="R400" i="2"/>
  <c r="J400" i="2"/>
  <c r="D397" i="2"/>
  <c r="D393" i="2"/>
  <c r="Y400" i="2"/>
  <c r="Q400" i="2"/>
  <c r="D392" i="2"/>
  <c r="D399" i="2"/>
  <c r="D375" i="2"/>
  <c r="D357" i="2"/>
  <c r="D356" i="2"/>
  <c r="D358" i="2"/>
  <c r="M316" i="2"/>
  <c r="U316" i="2"/>
  <c r="U330" i="2"/>
  <c r="U331" i="2" s="1"/>
  <c r="X330" i="2"/>
  <c r="X331" i="2" s="1"/>
  <c r="Z316" i="2"/>
  <c r="M330" i="2"/>
  <c r="M331" i="2" s="1"/>
  <c r="D293" i="2"/>
  <c r="D306" i="2"/>
  <c r="D298" i="2"/>
  <c r="D296" i="2"/>
  <c r="N316" i="2"/>
  <c r="O316" i="2"/>
  <c r="W316" i="2"/>
  <c r="N330" i="2"/>
  <c r="N331" i="2" s="1"/>
  <c r="V330" i="2"/>
  <c r="V331" i="2" s="1"/>
  <c r="V316" i="2"/>
  <c r="D299" i="2"/>
  <c r="D297" i="2"/>
  <c r="D308" i="2"/>
  <c r="D310" i="2"/>
  <c r="D311" i="2"/>
  <c r="D313" i="2"/>
  <c r="P316" i="2"/>
  <c r="X316" i="2"/>
  <c r="I316" i="2"/>
  <c r="Q316" i="2"/>
  <c r="Y316" i="2"/>
  <c r="P330" i="2"/>
  <c r="P331" i="2" s="1"/>
  <c r="J316" i="2"/>
  <c r="R316" i="2"/>
  <c r="I330" i="2"/>
  <c r="I331" i="2" s="1"/>
  <c r="Q330" i="2"/>
  <c r="Q331" i="2" s="1"/>
  <c r="Y330" i="2"/>
  <c r="Y331" i="2" s="1"/>
  <c r="K316" i="2"/>
  <c r="S316" i="2"/>
  <c r="D320" i="2"/>
  <c r="D321" i="2"/>
  <c r="D322" i="2"/>
  <c r="D323" i="2"/>
  <c r="D324" i="2"/>
  <c r="D325" i="2"/>
  <c r="J330" i="2"/>
  <c r="J331" i="2" s="1"/>
  <c r="I56" i="7" s="1"/>
  <c r="R330" i="2"/>
  <c r="R331" i="2" s="1"/>
  <c r="Z330" i="2"/>
  <c r="Z331" i="2" s="1"/>
  <c r="D309" i="2"/>
  <c r="D312" i="2"/>
  <c r="T316" i="2"/>
  <c r="K330" i="2"/>
  <c r="K331" i="2" s="1"/>
  <c r="S330" i="2"/>
  <c r="S331" i="2" s="1"/>
  <c r="L330" i="2"/>
  <c r="L331" i="2" s="1"/>
  <c r="T330" i="2"/>
  <c r="T331" i="2" s="1"/>
  <c r="D307" i="2"/>
  <c r="D295" i="2"/>
  <c r="D294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H437" i="7" s="1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1" i="2"/>
  <c r="I6" i="7"/>
  <c r="I19" i="7" s="1"/>
  <c r="D303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I58" i="7"/>
  <c r="L7" i="7"/>
  <c r="L20" i="7" s="1"/>
  <c r="Q8" i="7"/>
  <c r="Q21" i="7" s="1"/>
  <c r="Q58" i="7"/>
  <c r="W8" i="7"/>
  <c r="W21" i="7" s="1"/>
  <c r="W58" i="7"/>
  <c r="K7" i="7"/>
  <c r="K20" i="7" s="1"/>
  <c r="G7" i="7"/>
  <c r="G20" i="7" s="1"/>
  <c r="Y8" i="7"/>
  <c r="Y21" i="7" s="1"/>
  <c r="Y58" i="7"/>
  <c r="K58" i="7"/>
  <c r="K8" i="7"/>
  <c r="K21" i="7" s="1"/>
  <c r="S7" i="7"/>
  <c r="S20" i="7" s="1"/>
  <c r="M7" i="7"/>
  <c r="M20" i="7" s="1"/>
  <c r="U7" i="7"/>
  <c r="U20" i="7" s="1"/>
  <c r="H8" i="7"/>
  <c r="H21" i="7" s="1"/>
  <c r="H58" i="7"/>
  <c r="M58" i="7"/>
  <c r="M8" i="7"/>
  <c r="M21" i="7" s="1"/>
  <c r="S58" i="7"/>
  <c r="S439" i="7" s="1"/>
  <c r="S8" i="7"/>
  <c r="S21" i="7" s="1"/>
  <c r="O58" i="7"/>
  <c r="O8" i="7"/>
  <c r="O21" i="7" s="1"/>
  <c r="L58" i="7"/>
  <c r="L8" i="7"/>
  <c r="L21" i="7" s="1"/>
  <c r="P8" i="7"/>
  <c r="P21" i="7" s="1"/>
  <c r="P58" i="7"/>
  <c r="X8" i="7"/>
  <c r="X21" i="7" s="1"/>
  <c r="X58" i="7"/>
  <c r="J58" i="7"/>
  <c r="J8" i="7"/>
  <c r="J21" i="7" s="1"/>
  <c r="I7" i="7"/>
  <c r="I20" i="7" s="1"/>
  <c r="Q7" i="7"/>
  <c r="Q20" i="7" s="1"/>
  <c r="J7" i="7"/>
  <c r="J20" i="7" s="1"/>
  <c r="T58" i="7"/>
  <c r="T8" i="7"/>
  <c r="T21" i="7" s="1"/>
  <c r="N8" i="7"/>
  <c r="N21" i="7" s="1"/>
  <c r="N58" i="7"/>
  <c r="T7" i="7"/>
  <c r="T20" i="7" s="1"/>
  <c r="R7" i="7"/>
  <c r="R20" i="7" s="1"/>
  <c r="U58" i="7"/>
  <c r="U8" i="7"/>
  <c r="U21" i="7" s="1"/>
  <c r="P7" i="7"/>
  <c r="P20" i="7" s="1"/>
  <c r="V58" i="7"/>
  <c r="V8" i="7"/>
  <c r="V21" i="7" s="1"/>
  <c r="R58" i="7"/>
  <c r="R8" i="7"/>
  <c r="R21" i="7" s="1"/>
  <c r="N7" i="7"/>
  <c r="N20" i="7" s="1"/>
  <c r="G58" i="7"/>
  <c r="G439" i="7" s="1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9" i="7"/>
  <c r="G22" i="7" s="1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49" i="2"/>
  <c r="D400" i="2"/>
  <c r="D351" i="2"/>
  <c r="D342" i="2"/>
  <c r="H57" i="7"/>
  <c r="D244" i="2"/>
  <c r="D230" i="2"/>
  <c r="D316" i="2"/>
  <c r="F27" i="5" s="1"/>
  <c r="D330" i="2"/>
  <c r="D435" i="7" s="1"/>
  <c r="D302" i="2"/>
  <c r="D43" i="7" s="1"/>
  <c r="D314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S442" i="7" l="1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G60" i="7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0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H60" i="7"/>
  <c r="D60" i="7" s="1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17" i="2"/>
  <c r="D415" i="2"/>
  <c r="D414" i="2"/>
  <c r="D413" i="2"/>
  <c r="D412" i="2"/>
  <c r="D411" i="2"/>
  <c r="D410" i="2"/>
  <c r="D409" i="2"/>
  <c r="D408" i="2"/>
  <c r="D407" i="2"/>
  <c r="I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Z418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51" i="7"/>
  <c r="D450" i="7"/>
  <c r="D24" i="7"/>
  <c r="D418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D47" i="7"/>
  <c r="D48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35" i="5" s="1"/>
  <c r="F7" i="5"/>
  <c r="F33" i="5"/>
  <c r="F13" i="5" s="1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<sst xmlns="http://schemas.openxmlformats.org/spreadsheetml/2006/main" count="986" uniqueCount="314">
  <si>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</si>
  <si>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</si>
  <si>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</si>
  <si>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</si>
  <si>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</si>
  <si>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</si>
  <si>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</si>
  <si>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</si>
  <si>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</si>
  <si>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</si>
  <si>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</si>
  <si>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</si>
  <si>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</si>
  <si>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</si>
  <si>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</si>
  <si>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</si>
  <si>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</si>
  <si>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</si>
  <si>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</si>
  <si>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</si>
  <si>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</si>
  <si>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</si>
  <si>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</si>
  <si>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</si>
  <si>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</si>
  <si>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</si>
  <si>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</si>
  <si>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</si>
  <si>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</si>
  <si>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</si>
  <si>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</si>
  <si>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</si>
  <si>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</si>
  <si>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</si>
  <si>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</si>
  <si>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</si>
  <si>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</si>
  <si>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</si>
  <si>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</si>
  <si>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</si>
  <si>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</si>
  <si>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</si>
  <si>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</si>
  <si>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</si>
  <si>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</si>
  <si>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</si>
  <si>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</si>
  <si>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</si>
  <si>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</si>
  <si>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</si>
  <si>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</si>
  <si>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</si>
  <si>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</si>
  <si>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</si>
  <si>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</si>
  <si>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</si>
  <si>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</si>
  <si>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</si>
  <si>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</si>
  <si>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</si>
  <si>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</si>
  <si>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</si>
  <si>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</si>
  <si>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</si>
  <si>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</si>
  <si>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</si>
  <si>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</si>
  <si>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</si>
  <si>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</si>
  <si>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</si>
  <si>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</si>
  <si>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</si>
  <si>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</si>
  <si>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</si>
  <si>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</si>
  <si>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</si>
  <si>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</si>
  <si>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</si>
  <si>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</si>
  <si>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</si>
  <si>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</si>
  <si>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</si>
  <si>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</si>
  <si>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</si>
  <si>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</si>
  <si>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</si>
  <si>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</si>
  <si>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</si>
  <si>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</si>
  <si>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</si>
  <si>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</si>
  <si>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</si>
  <si>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</si>
  <si>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</si>
  <si>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</si>
  <si>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</si>
  <si>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</si>
  <si>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</si>
  <si>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</si>
  <si>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</si>
  <si>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</si>
  <si>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</si>
  <si>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</si>
  <si>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</si>
  <si>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</si>
  <si>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</si>
  <si>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</si>
  <si>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</si>
  <si>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</si>
  <si>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</si>
  <si>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</si>
  <si>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</si>
  <si>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</si>
  <si>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</si>
  <si>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</si>
  <si>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</si>
  <si>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</si>
  <si>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</si>
  <si>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</si>
  <si>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</si>
  <si>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</si>
  <si>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</si>
  <si>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</si>
  <si>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</si>
  <si>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</si>
  <si>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</si>
  <si>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</si>
  <si>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</si>
  <si>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</si>
  <si>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</si>
  <si>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</si>
  <si>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</si>
  <si>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</si>
  <si>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</si>
  <si>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</si>
  <si>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</si>
  <si>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</si>
  <si>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</si>
  <si>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</si>
  <si>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</si>
  <si>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</si>
  <si>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</si>
  <si>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</si>
  <si>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</si>
  <si>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</si>
  <si>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</si>
  <si>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</si>
  <si>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</si>
  <si>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</si>
  <si>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</si>
  <si>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</si>
  <si>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</si>
  <si>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</si>
  <si>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</si>
  <si>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</si>
  <si>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</si>
  <si>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</si>
  <si>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</si>
  <si>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</si>
  <si>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</si>
  <si>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</si>
  <si>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</si>
  <si>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</si>
  <si>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</si>
  <si>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</si>
  <si>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</si>
  <si>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</si>
  <si>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</si>
  <si>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</si>
  <si>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</si>
  <si>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</si>
  <si>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</si>
  <si>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</si>
  <si>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</si>
  <si>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</si>
  <si>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</si>
  <si>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</si>
  <si>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</si>
  <si>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</si>
  <si>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</si>
  <si>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</si>
  <si>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</si>
  <si>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</si>
  <si>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</si>
  <si>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</si>
  <si>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</si>
  <si>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</si>
  <si>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</si>
  <si>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</si>
  <si>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</si>
  <si>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</si>
  <si>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</si>
  <si>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</si>
  <si>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</si>
  <si>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</si>
  <si>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</si>
  <si>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</si>
  <si>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</si>
  <si>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</si>
  <si>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</si>
  <si>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</si>
  <si>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</si>
  <si>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</si>
  <si>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</si>
  <si>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</si>
  <si>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</si>
  <si>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</si>
  <si>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</si>
  <si>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</si>
  <si>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</si>
  <si>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</si>
  <si>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</si>
  <si>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</si>
  <si>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</si>
  <si>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</si>
  <si>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</si>
  <si>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</si>
  <si>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Iznos vlastitih sredstava prijavitelja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</si>
  <si>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</si>
  <si>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</si>
  <si>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</si>
  <si>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</si>
  <si>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</si>
  <si>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</si>
  <si>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</si>
  <si>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</si>
  <si>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</si>
  <si>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</si>
  <si>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</si>
  <si>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</si>
  <si>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</si>
  <si>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</si>
  <si>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</si>
  <si>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</si>
  <si>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</si>
  <si>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</si>
  <si>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</si>
  <si>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</si>
  <si>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</si>
  <si>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</si>
  <si>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</si>
  <si>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</si>
  <si>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</si>
  <si>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</si>
  <si>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</si>
  <si>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</si>
  <si>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</si>
  <si>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</si>
  <si>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</si>
  <si>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</si>
  <si>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</si>
  <si>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</si>
  <si>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</si>
  <si>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</si>
  <si>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</si>
  <si>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</si>
  <si>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</si>
  <si>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</si>
  <si>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</si>
  <si>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</si>
  <si>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</si>
  <si>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</si>
  <si>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</si>
  <si>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</si>
  <si>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</si>
  <si>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</si>
  <si>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</si>
  <si>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</si>
  <si>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</si>
  <si>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</si>
  <si>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</si>
  <si>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</si>
  <si>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</si>
  <si>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</si>
  <si>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</si>
  <si>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</si>
  <si>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</si>
  <si>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</si>
  <si>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</si>
  <si>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</si>
  <si>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</si>
  <si>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</si>
  <si>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</si>
  <si>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</si>
  <si>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</si>
  <si>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</si>
  <si>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</si>
  <si>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</si>
  <si>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</si>
  <si>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</si>
  <si>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</si>
  <si>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</si>
  <si>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</si>
  <si>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</si>
  <si>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</si>
  <si>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</si>
  <si>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</si>
  <si>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</si>
  <si>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</si>
  <si>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</si>
  <si>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</si>
  <si>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</si>
  <si>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</si>
  <si>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</si>
  <si>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</si>
  <si>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</si>
  <si>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</si>
  <si>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</si>
  <si>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 u smjeru korisnika i 100 Mbit/s od korisnika</t>
    </r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</si>
  <si>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  <r>
      <rPr>
        <sz val="9"/>
        <color theme="1"/>
        <rFont val="Arial"/>
        <family val="2"/>
        <charset val="238"/>
      </rPr>
      <t xml:space="preserve"> </t>
    </r>
    <r>
      <rPr>
        <b/>
        <sz val="9"/>
        <color theme="1"/>
        <rFont val="Arial"/>
        <family val="2"/>
        <charset val="238"/>
      </rPr>
      <t>u smjeru korisnika i 100 Mbit/s od korisnika</t>
    </r>
  </si>
  <si>
    <t>Ukupan udio stanova u bijelim područjima, a kojima će se u okviru projekta omogućiti ultrabrzi pristup od najmanje 1 Gbit/s u smjeru korisnika i 100 Mbit/s od korisnika</t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</si>
  <si>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korisnika i 100 Mbit/s od korisnika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</si>
  <si>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korisnika i 100 Mbit/s od korisnika</t>
    </r>
  </si>
  <si>
    <t>Ukupan udio poslovnih korisnika, a kojima će se u okviru projekta omogućiti ultrabrzi pristup od najmanje 1 Gbit/s u smjeru korisnika i 100 Mbit/s od korisnika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</si>
</sst>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65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4" fontId="0" fillId="9" borderId="14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25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3" fontId="0" fillId="0" borderId="0" xfId="1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8" borderId="5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43" fillId="0" borderId="0" xfId="0" applyFont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4" fillId="18" borderId="5" xfId="0" applyFont="1" applyFill="1" applyBorder="1" applyAlignment="1">
      <alignment wrapText="1"/>
    </xf>
    <xf numFmtId="0" fontId="46" fillId="20" borderId="0" xfId="0" applyFont="1" applyFill="1" applyAlignment="1">
      <alignment horizontal="left" vertical="center" wrapText="1"/>
    </xf>
    <xf numFmtId="0" fontId="25" fillId="0" borderId="4" xfId="0" applyFont="1" applyFill="1" applyBorder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4" xfId="0" applyBorder="1" applyAlignment="1">
      <alignment horizontal="left" wrapText="1"/>
    </xf>
    <xf numFmtId="0" fontId="25" fillId="0" borderId="4" xfId="0" applyFont="1" applyBorder="1" applyAlignment="1">
      <alignment horizontal="left" wrapText="1"/>
    </xf>
    <xf numFmtId="0" fontId="26" fillId="19" borderId="0" xfId="0" applyFont="1" applyFill="1" applyAlignment="1">
      <alignment wrapText="1"/>
    </xf>
    <xf numFmtId="0" fontId="29" fillId="7" borderId="0" xfId="0" applyFont="1" applyFill="1" applyAlignment="1" applyProtection="1">
      <alignment horizontal="left" vertical="center"/>
    </xf>
    <xf numFmtId="0" fontId="40" fillId="31" borderId="0" xfId="0" applyFont="1" applyFill="1" applyAlignment="1" applyProtection="1">
      <alignment horizontal="center" vertic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</cellXfs>
  <cellStyles count="77">
    <cellStyle name="Accent1 2" xfId="12"/>
    <cellStyle name="Accent1 3" xfId="66"/>
    <cellStyle name="Accent4 2" xfId="67"/>
    <cellStyle name="Calculation 2" xfId="15"/>
    <cellStyle name="Checksum" xfId="13"/>
    <cellStyle name="Column label" xfId="7"/>
    <cellStyle name="Column label (left aligned)" xfId="14"/>
    <cellStyle name="Column label (no wrap)" xfId="17"/>
    <cellStyle name="Column label (not bold)" xfId="18"/>
    <cellStyle name="Currency (0dp)" xfId="19"/>
    <cellStyle name="Currency (2dp)" xfId="20"/>
    <cellStyle name="Currency 2" xfId="10"/>
    <cellStyle name="Currency 3" xfId="68"/>
    <cellStyle name="Currency 4" xfId="69"/>
    <cellStyle name="Currency Dollar" xfId="21"/>
    <cellStyle name="Currency Dollar (2dp)" xfId="22"/>
    <cellStyle name="Currency EUR" xfId="23"/>
    <cellStyle name="Currency EUR (2dp)" xfId="24"/>
    <cellStyle name="Currency Euro" xfId="25"/>
    <cellStyle name="Currency Euro (2dp)" xfId="26"/>
    <cellStyle name="Currency GBP" xfId="27"/>
    <cellStyle name="Currency GBP (2dp)" xfId="28"/>
    <cellStyle name="Currency Pound" xfId="29"/>
    <cellStyle name="Currency Pound (2dp)" xfId="30"/>
    <cellStyle name="Currency USD" xfId="31"/>
    <cellStyle name="Currency USD (2dp)" xfId="32"/>
    <cellStyle name="Date" xfId="33"/>
    <cellStyle name="Date (Month)" xfId="34"/>
    <cellStyle name="Date (Year)" xfId="35"/>
    <cellStyle name="EYBlocked 2" xfId="74"/>
    <cellStyle name="EYCallUp" xfId="73"/>
    <cellStyle name="EYDeviant" xfId="75"/>
    <cellStyle name="EYHeader1" xfId="70"/>
    <cellStyle name="EYHeader2" xfId="71"/>
    <cellStyle name="EYInputValue" xfId="72"/>
    <cellStyle name="EYWIP" xfId="76"/>
    <cellStyle name="H0" xfId="36"/>
    <cellStyle name="H1" xfId="37"/>
    <cellStyle name="H2" xfId="38"/>
    <cellStyle name="H3" xfId="39"/>
    <cellStyle name="H4" xfId="40"/>
    <cellStyle name="Highlight" xfId="41"/>
    <cellStyle name="Input 2" xfId="4"/>
    <cellStyle name="Input calculation" xfId="42"/>
    <cellStyle name="Input data" xfId="8"/>
    <cellStyle name="Input estimate" xfId="43"/>
    <cellStyle name="Input link" xfId="44"/>
    <cellStyle name="Input link (different workbook)" xfId="45"/>
    <cellStyle name="Input parameter" xfId="9"/>
    <cellStyle name="Name" xfId="46"/>
    <cellStyle name="NGA_godine" xfId="11"/>
    <cellStyle name="Normal" xfId="0" builtinId="0"/>
    <cellStyle name="Normal 2" xfId="3"/>
    <cellStyle name="Normal 3" xfId="16"/>
    <cellStyle name="Note 2" xfId="5"/>
    <cellStyle name="Note 3" xfId="47"/>
    <cellStyle name="Number" xfId="48"/>
    <cellStyle name="Number (2dp)" xfId="49"/>
    <cellStyle name="Output 2" xfId="50"/>
    <cellStyle name="Percent" xfId="1" builtinId="5"/>
    <cellStyle name="Percent 2" xfId="6"/>
    <cellStyle name="Percent 3" xfId="65"/>
    <cellStyle name="Percentage" xfId="51"/>
    <cellStyle name="Percentage (2dp)" xfId="52"/>
    <cellStyle name="Row label" xfId="53"/>
    <cellStyle name="Row label (indent)" xfId="54"/>
    <cellStyle name="Style 1" xfId="2"/>
    <cellStyle name="Sub-total row" xfId="55"/>
    <cellStyle name="Table finish row" xfId="56"/>
    <cellStyle name="Table shading" xfId="57"/>
    <cellStyle name="Table unfinish row" xfId="58"/>
    <cellStyle name="Table unshading" xfId="59"/>
    <cellStyle name="Text" xfId="60"/>
    <cellStyle name="Total 2" xfId="61"/>
    <cellStyle name="Total row" xfId="62"/>
    <cellStyle name="Unhighlight" xfId="63"/>
    <cellStyle name="Untotal row" xfId="64"/>
  </cellStyles>
  <dxfs count="0"/>
  <tableStyles count="0" defaultTableStyle="TableStyleMedium2" defaultPivotStyle="PivotStyleLight16"/>
  <colors>
    <mruColors>
      <color rgb="FFCFFDFD"/>
      <color rgb="FFFFF597"/>
      <color rgb="FF0093DD"/>
      <color rgb="FF00E400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G25"/>
  <sheetViews>
    <sheetView showGridLines="0" zoomScale="110" zoomScaleNormal="110" workbookViewId="0">
      <selection activeCell="F19" sqref="F19"/>
    </sheetView>
  </sheetViews>
  <sheetFormatPr defaultColWidth="0" defaultRowHeight="12" zeroHeight="1" x14ac:dyDescent="0.2"/>
  <cols>
    <col min="1" max="1" width="1.140625" style="212" customWidth="1"/>
    <col min="2" max="2" width="4.42578125" style="212" customWidth="1"/>
    <col min="3" max="3" width="5.7109375" style="212" customWidth="1"/>
    <col min="4" max="4" width="9.5703125" style="212" customWidth="1"/>
    <col min="5" max="5" width="9.42578125" style="212" customWidth="1"/>
    <col min="6" max="6" width="94.7109375" style="212" customWidth="1"/>
    <col min="7" max="7" width="2.42578125" style="212" customWidth="1"/>
    <col min="8" max="16384" width="9" style="212" hidden="1"/>
  </cols>
  <sheetData>
    <row r="1" spans="1:6" ht="12" customHeight="1" x14ac:dyDescent="0.2">
      <c r="A1" s="261" t="s">
        <v>307</v>
      </c>
      <c r="B1" s="261"/>
      <c r="C1" s="261"/>
      <c r="D1" s="261"/>
      <c r="E1" s="261"/>
      <c r="F1" s="261"/>
    </row>
    <row r="2" spans="1:6" ht="12.75" x14ac:dyDescent="0.2">
      <c r="A2" s="213"/>
      <c r="B2" s="260" t="s">
        <v>170</v>
      </c>
      <c r="C2" s="260"/>
      <c r="D2" s="260"/>
      <c r="E2" s="260"/>
      <c r="F2" s="260"/>
    </row>
    <row r="3" spans="1:6" ht="12.75" x14ac:dyDescent="0.2">
      <c r="A3" s="214"/>
      <c r="B3" s="260"/>
      <c r="C3" s="260"/>
      <c r="D3" s="260"/>
      <c r="E3" s="260"/>
      <c r="F3" s="260"/>
    </row>
    <row r="4" spans="1:6" x14ac:dyDescent="0.2"/>
    <row r="5" spans="1:6" ht="12.75" thickBot="1" x14ac:dyDescent="0.25">
      <c r="A5" s="215"/>
      <c r="B5" s="215" t="s">
        <v>168</v>
      </c>
      <c r="C5" s="216" t="s">
        <v>176</v>
      </c>
      <c r="D5" s="215"/>
      <c r="E5" s="215"/>
      <c r="F5" s="215"/>
    </row>
    <row r="6" spans="1:6" ht="13.5" thickTop="1" x14ac:dyDescent="0.2">
      <c r="A6" s="217"/>
      <c r="B6" s="218"/>
      <c r="C6" s="218"/>
      <c r="D6" s="218"/>
      <c r="E6" s="218"/>
      <c r="F6" s="219"/>
    </row>
    <row r="7" spans="1:6" ht="12.75" x14ac:dyDescent="0.2">
      <c r="A7" s="217"/>
      <c r="B7" s="218"/>
      <c r="C7" s="218"/>
      <c r="D7" s="220">
        <v>100</v>
      </c>
      <c r="E7" s="218"/>
      <c r="F7" s="221" t="s">
        <v>171</v>
      </c>
    </row>
    <row r="8" spans="1:6" ht="12.75" x14ac:dyDescent="0.2">
      <c r="A8" s="217"/>
      <c r="B8" s="218"/>
      <c r="C8" s="218"/>
      <c r="D8" s="222"/>
      <c r="E8" s="218"/>
      <c r="F8" s="221"/>
    </row>
    <row r="9" spans="1:6" ht="12.75" x14ac:dyDescent="0.2">
      <c r="A9" s="217"/>
      <c r="B9" s="218"/>
      <c r="C9" s="218"/>
      <c r="D9" s="223">
        <v>100</v>
      </c>
      <c r="E9" s="218"/>
      <c r="F9" s="221" t="s">
        <v>185</v>
      </c>
    </row>
    <row r="10" spans="1:6" ht="12.75" x14ac:dyDescent="0.2">
      <c r="A10" s="217"/>
      <c r="B10" s="218"/>
      <c r="C10" s="218"/>
      <c r="D10" s="224"/>
      <c r="E10" s="218"/>
      <c r="F10" s="221"/>
    </row>
    <row r="11" spans="1:6" ht="12.75" x14ac:dyDescent="0.2">
      <c r="A11" s="217"/>
      <c r="B11" s="218"/>
      <c r="C11" s="218"/>
      <c r="D11" s="225">
        <v>100</v>
      </c>
      <c r="E11" s="218"/>
      <c r="F11" s="221" t="s">
        <v>184</v>
      </c>
    </row>
    <row r="12" spans="1:6" ht="12.75" x14ac:dyDescent="0.2">
      <c r="A12" s="217"/>
      <c r="B12" s="218"/>
      <c r="C12" s="218"/>
      <c r="D12" s="224"/>
      <c r="E12" s="218"/>
      <c r="F12" s="221"/>
    </row>
    <row r="13" spans="1:6" ht="12.75" x14ac:dyDescent="0.2">
      <c r="A13" s="217"/>
      <c r="B13" s="218"/>
      <c r="C13" s="218"/>
      <c r="D13" s="226"/>
      <c r="E13" s="218"/>
      <c r="F13" s="227" t="s">
        <v>182</v>
      </c>
    </row>
    <row r="14" spans="1:6" ht="12.75" x14ac:dyDescent="0.2">
      <c r="A14" s="217"/>
      <c r="B14" s="218"/>
      <c r="C14" s="218"/>
      <c r="D14" s="228"/>
      <c r="E14" s="228"/>
      <c r="F14" s="228"/>
    </row>
    <row r="15" spans="1:6" ht="12.75" thickBot="1" x14ac:dyDescent="0.25">
      <c r="A15" s="215"/>
      <c r="B15" s="215" t="s">
        <v>169</v>
      </c>
      <c r="C15" s="216" t="s">
        <v>177</v>
      </c>
      <c r="D15" s="215"/>
      <c r="E15" s="215"/>
      <c r="F15" s="215"/>
    </row>
    <row r="16" spans="1:6" ht="13.5" thickTop="1" x14ac:dyDescent="0.2">
      <c r="A16" s="217"/>
      <c r="B16" s="218"/>
      <c r="C16" s="218"/>
      <c r="D16" s="218"/>
      <c r="E16" s="218"/>
      <c r="F16" s="219"/>
    </row>
    <row r="17" spans="1:6" ht="12.75" x14ac:dyDescent="0.2">
      <c r="A17" s="217"/>
      <c r="B17" s="218"/>
      <c r="C17" s="218"/>
      <c r="D17" s="229"/>
      <c r="E17" s="218"/>
      <c r="F17" s="221" t="s">
        <v>172</v>
      </c>
    </row>
    <row r="18" spans="1:6" ht="12.75" x14ac:dyDescent="0.2">
      <c r="A18" s="217"/>
      <c r="B18" s="218"/>
      <c r="C18" s="218"/>
      <c r="D18" s="221"/>
      <c r="E18" s="218"/>
      <c r="F18" s="221"/>
    </row>
    <row r="19" spans="1:6" ht="12.75" x14ac:dyDescent="0.2">
      <c r="A19" s="217"/>
      <c r="B19" s="218"/>
      <c r="C19" s="218"/>
      <c r="D19" s="230"/>
      <c r="E19" s="218"/>
      <c r="F19" s="221" t="s">
        <v>173</v>
      </c>
    </row>
    <row r="20" spans="1:6" ht="12.75" x14ac:dyDescent="0.2">
      <c r="A20" s="217"/>
      <c r="B20" s="218"/>
      <c r="C20" s="218"/>
    </row>
    <row r="21" spans="1:6" ht="12.75" x14ac:dyDescent="0.2">
      <c r="A21" s="217"/>
      <c r="B21" s="218"/>
      <c r="C21" s="218"/>
      <c r="D21" s="231"/>
      <c r="E21" s="218"/>
      <c r="F21" s="221" t="s">
        <v>174</v>
      </c>
    </row>
    <row r="22" spans="1:6" ht="12.75" x14ac:dyDescent="0.2">
      <c r="A22" s="217"/>
      <c r="B22" s="218"/>
      <c r="C22" s="218"/>
      <c r="D22" s="221"/>
      <c r="E22" s="218"/>
      <c r="F22" s="221"/>
    </row>
    <row r="23" spans="1:6" ht="12.75" x14ac:dyDescent="0.2">
      <c r="A23" s="217"/>
      <c r="B23" s="218"/>
      <c r="C23" s="218"/>
      <c r="D23" s="232"/>
      <c r="E23" s="218"/>
      <c r="F23" s="221" t="s">
        <v>175</v>
      </c>
    </row>
    <row r="24" spans="1:6" ht="12.75" x14ac:dyDescent="0.2">
      <c r="A24" s="217"/>
      <c r="B24" s="218"/>
      <c r="C24" s="218"/>
      <c r="D24" s="221"/>
      <c r="E24" s="218"/>
      <c r="F24" s="221"/>
    </row>
    <row r="25" spans="1:6" x14ac:dyDescent="0.2">
      <c r="A25" s="233"/>
      <c r="B25" s="234" t="s">
        <v>105</v>
      </c>
      <c r="C25" s="235"/>
      <c r="D25" s="235"/>
      <c r="E25" s="235"/>
      <c r="F25" s="235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3AE"/>
  </sheetPr>
  <dimension ref="A1:XFC952"/>
  <sheetViews>
    <sheetView showGridLines="0" tabSelected="1" zoomScaleNormal="100" zoomScalePageLayoutView="80" workbookViewId="0">
      <selection activeCell="B13" sqref="B13"/>
    </sheetView>
  </sheetViews>
  <sheetFormatPr defaultColWidth="0" defaultRowHeight="12" zeroHeight="1" x14ac:dyDescent="0.2"/>
  <cols>
    <col min="1" max="1" width="7.5703125" style="37" customWidth="1"/>
    <col min="2" max="2" width="133.140625" style="79" customWidth="1"/>
    <col min="3" max="3" width="11.140625" customWidth="1"/>
    <col min="4" max="4" width="31.42578125" bestFit="1" customWidth="1"/>
    <col min="5" max="5" width="7.140625" customWidth="1"/>
    <col min="6" max="6" width="36.140625" customWidth="1"/>
    <col min="7" max="7" width="7.42578125" customWidth="1"/>
    <col min="8" max="27" width="13.140625" customWidth="1"/>
    <col min="28" max="28" width="1.7109375" customWidth="1"/>
    <col min="29" max="36" width="0" hidden="1" customWidth="1"/>
    <col min="37" max="16384" width="9.140625" hidden="1"/>
  </cols>
  <sheetData>
    <row r="1" spans="1:27" ht="12.75" x14ac:dyDescent="0.2">
      <c r="A1" s="264" t="s">
        <v>134</v>
      </c>
      <c r="B1" s="264" t="s">
        <v>135</v>
      </c>
      <c r="C1" s="48"/>
      <c r="D1" s="263" t="s">
        <v>10</v>
      </c>
      <c r="E1" s="58"/>
      <c r="F1" s="263" t="s">
        <v>11</v>
      </c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2.75" x14ac:dyDescent="0.2">
      <c r="A2" s="264"/>
      <c r="B2" s="264"/>
      <c r="C2" s="48"/>
      <c r="D2" s="263"/>
      <c r="E2" s="58"/>
      <c r="F2" s="263"/>
      <c r="G2" s="48"/>
      <c r="H2" s="50">
        <v>1</v>
      </c>
      <c r="I2" s="50">
        <v>2</v>
      </c>
      <c r="J2" s="50">
        <v>3</v>
      </c>
      <c r="K2" s="50">
        <v>4</v>
      </c>
      <c r="L2" s="50">
        <v>5</v>
      </c>
      <c r="M2" s="50">
        <v>6</v>
      </c>
      <c r="N2" s="50">
        <v>7</v>
      </c>
      <c r="O2" s="50">
        <v>8</v>
      </c>
      <c r="P2" s="50">
        <v>9</v>
      </c>
      <c r="Q2" s="50">
        <v>10</v>
      </c>
      <c r="R2" s="50">
        <v>11</v>
      </c>
      <c r="S2" s="50">
        <v>12</v>
      </c>
      <c r="T2" s="50">
        <v>13</v>
      </c>
      <c r="U2" s="50">
        <v>14</v>
      </c>
      <c r="V2" s="50">
        <v>15</v>
      </c>
      <c r="W2" s="50">
        <v>16</v>
      </c>
      <c r="X2" s="50">
        <v>17</v>
      </c>
      <c r="Y2" s="50">
        <v>18</v>
      </c>
      <c r="Z2" s="50">
        <v>19</v>
      </c>
      <c r="AA2" s="50">
        <v>20</v>
      </c>
    </row>
    <row r="3" spans="1:27" x14ac:dyDescent="0.2"/>
    <row r="4" spans="1:27" ht="12.75" thickBot="1" x14ac:dyDescent="0.25">
      <c r="A4" s="8" t="s">
        <v>1</v>
      </c>
      <c r="B4" s="237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75" thickTop="1" x14ac:dyDescent="0.2">
      <c r="A5" s="6"/>
      <c r="B5" s="238"/>
    </row>
    <row r="6" spans="1:27" x14ac:dyDescent="0.2">
      <c r="A6" s="6"/>
      <c r="B6" s="79" t="s">
        <v>107</v>
      </c>
      <c r="D6" s="154"/>
      <c r="F6" s="37" t="s">
        <v>156</v>
      </c>
    </row>
    <row r="7" spans="1:27" x14ac:dyDescent="0.2">
      <c r="A7" s="6"/>
      <c r="B7" s="79" t="s">
        <v>195</v>
      </c>
      <c r="D7" s="154"/>
      <c r="F7" s="37" t="s">
        <v>156</v>
      </c>
    </row>
    <row r="8" spans="1:27" x14ac:dyDescent="0.2">
      <c r="A8" s="6"/>
      <c r="B8" s="79" t="s">
        <v>196</v>
      </c>
      <c r="D8" s="154"/>
      <c r="F8" s="37" t="s">
        <v>156</v>
      </c>
    </row>
    <row r="9" spans="1:27" x14ac:dyDescent="0.2">
      <c r="A9" s="6"/>
      <c r="B9" s="79" t="s">
        <v>106</v>
      </c>
      <c r="D9" s="154"/>
      <c r="F9" s="37" t="s">
        <v>225</v>
      </c>
    </row>
    <row r="10" spans="1:27" x14ac:dyDescent="0.2">
      <c r="A10" s="6"/>
      <c r="B10" s="79" t="s">
        <v>262</v>
      </c>
      <c r="D10" s="154"/>
      <c r="F10" s="37" t="s">
        <v>229</v>
      </c>
    </row>
    <row r="11" spans="1:27" x14ac:dyDescent="0.2">
      <c r="A11" s="6"/>
      <c r="B11" s="239" t="s">
        <v>263</v>
      </c>
      <c r="D11" s="154"/>
      <c r="F11" s="37" t="s">
        <v>216</v>
      </c>
    </row>
    <row r="12" spans="1:27" x14ac:dyDescent="0.2">
      <c r="A12" s="6"/>
      <c r="B12" s="239" t="s">
        <v>264</v>
      </c>
      <c r="D12" s="154"/>
      <c r="F12" s="37" t="s">
        <v>216</v>
      </c>
    </row>
    <row r="13" spans="1:27" x14ac:dyDescent="0.2">
      <c r="A13" s="6"/>
      <c r="B13" s="79" t="s">
        <v>308</v>
      </c>
      <c r="D13" s="155"/>
      <c r="F13" s="37" t="s">
        <v>216</v>
      </c>
    </row>
    <row r="14" spans="1:27" ht="24" x14ac:dyDescent="0.2">
      <c r="A14" s="6"/>
      <c r="B14" s="79" t="s">
        <v>309</v>
      </c>
      <c r="D14" s="68">
        <f>IFERROR(D13/D11,0)</f>
        <v>0</v>
      </c>
      <c r="F14" s="37" t="s">
        <v>4</v>
      </c>
    </row>
    <row r="15" spans="1:27" ht="24" x14ac:dyDescent="0.2">
      <c r="A15" s="6"/>
      <c r="B15" s="240" t="s">
        <v>311</v>
      </c>
      <c r="D15" s="155"/>
      <c r="F15" s="37" t="s">
        <v>216</v>
      </c>
    </row>
    <row r="16" spans="1:27" ht="24" x14ac:dyDescent="0.2">
      <c r="A16" s="6"/>
      <c r="B16" s="240" t="s">
        <v>312</v>
      </c>
      <c r="D16" s="181">
        <f>IFERROR(D15/D12,0)</f>
        <v>0</v>
      </c>
      <c r="F16" s="37" t="s">
        <v>4</v>
      </c>
    </row>
    <row r="17" spans="1:27" x14ac:dyDescent="0.2">
      <c r="A17" s="6"/>
    </row>
    <row r="18" spans="1:27" x14ac:dyDescent="0.2">
      <c r="A18" s="6"/>
      <c r="B18" s="79" t="s">
        <v>304</v>
      </c>
      <c r="D18" s="156"/>
      <c r="F18" s="37" t="s">
        <v>297</v>
      </c>
    </row>
    <row r="19" spans="1:27" x14ac:dyDescent="0.2">
      <c r="A19" s="6"/>
    </row>
    <row r="20" spans="1:27" ht="10.7" customHeight="1" x14ac:dyDescent="0.2">
      <c r="A20" s="190"/>
      <c r="B20" s="241" t="s">
        <v>241</v>
      </c>
      <c r="D20" s="157"/>
      <c r="E20" s="192"/>
      <c r="F20" s="7" t="s">
        <v>108</v>
      </c>
      <c r="H20" s="36"/>
    </row>
    <row r="21" spans="1:27" x14ac:dyDescent="0.2">
      <c r="A21" s="190"/>
      <c r="B21" s="242" t="s">
        <v>242</v>
      </c>
      <c r="D21" s="157"/>
      <c r="E21" s="192"/>
      <c r="F21" s="7" t="s">
        <v>108</v>
      </c>
      <c r="H21" s="36"/>
    </row>
    <row r="22" spans="1:27" x14ac:dyDescent="0.2">
      <c r="B22" s="242" t="s">
        <v>223</v>
      </c>
      <c r="D22" s="176" t="str">
        <f>IF(D20="","",(EDATE(D20,240)))</f>
        <v/>
      </c>
      <c r="F22" s="7" t="s">
        <v>108</v>
      </c>
      <c r="H22" s="36"/>
    </row>
    <row r="23" spans="1:27" x14ac:dyDescent="0.2">
      <c r="B23" s="242"/>
      <c r="F23" s="7"/>
    </row>
    <row r="24" spans="1:27" ht="12.75" thickBot="1" x14ac:dyDescent="0.25">
      <c r="A24" s="8" t="s">
        <v>5</v>
      </c>
      <c r="B24" s="237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.75" thickTop="1" x14ac:dyDescent="0.2">
      <c r="A25" s="190"/>
      <c r="B25" s="242"/>
      <c r="F25" s="7"/>
    </row>
    <row r="26" spans="1:27" x14ac:dyDescent="0.2">
      <c r="A26" s="190"/>
      <c r="B26" s="242" t="s">
        <v>2</v>
      </c>
      <c r="D26" s="35">
        <v>6.2600000000000003E-2</v>
      </c>
      <c r="E26" s="68"/>
      <c r="F26" s="7" t="s">
        <v>4</v>
      </c>
    </row>
    <row r="27" spans="1:27" x14ac:dyDescent="0.2">
      <c r="A27" s="190"/>
      <c r="B27" s="242" t="s">
        <v>3</v>
      </c>
      <c r="D27" s="35">
        <v>0.03</v>
      </c>
      <c r="F27" s="7" t="s">
        <v>4</v>
      </c>
    </row>
    <row r="28" spans="1:27" x14ac:dyDescent="0.2">
      <c r="A28" s="190"/>
      <c r="B28" s="242"/>
      <c r="F28" s="7"/>
    </row>
    <row r="29" spans="1:27" x14ac:dyDescent="0.2">
      <c r="A29" s="190"/>
      <c r="B29" s="242" t="s">
        <v>186</v>
      </c>
      <c r="D29" s="35">
        <v>0.8</v>
      </c>
      <c r="F29" s="7" t="s">
        <v>4</v>
      </c>
    </row>
    <row r="30" spans="1:27" x14ac:dyDescent="0.2">
      <c r="A30" s="190"/>
    </row>
    <row r="31" spans="1:27" x14ac:dyDescent="0.2">
      <c r="A31" s="190"/>
      <c r="B31" s="242" t="s">
        <v>226</v>
      </c>
      <c r="D31" s="42">
        <v>1</v>
      </c>
      <c r="E31" s="69"/>
      <c r="F31" s="7" t="s">
        <v>227</v>
      </c>
    </row>
    <row r="32" spans="1:27" x14ac:dyDescent="0.2"/>
    <row r="33" spans="1:16376" ht="12.75" thickBot="1" x14ac:dyDescent="0.25">
      <c r="A33" s="8" t="s">
        <v>12</v>
      </c>
      <c r="B33" s="237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.75" thickTop="1" x14ac:dyDescent="0.2"/>
    <row r="35" spans="1:16376" x14ac:dyDescent="0.2">
      <c r="A35" s="11" t="s">
        <v>129</v>
      </c>
      <c r="B35" s="243" t="s">
        <v>9</v>
      </c>
      <c r="C35" s="12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76" x14ac:dyDescent="0.2"/>
    <row r="37" spans="1:16376" x14ac:dyDescent="0.2">
      <c r="A37" s="190"/>
      <c r="B37" s="79" t="s">
        <v>6</v>
      </c>
      <c r="D37" s="133">
        <v>1</v>
      </c>
      <c r="F37" s="7" t="s">
        <v>8</v>
      </c>
    </row>
    <row r="38" spans="1:16376" x14ac:dyDescent="0.2">
      <c r="A38" s="190"/>
    </row>
    <row r="39" spans="1:16376" x14ac:dyDescent="0.2">
      <c r="A39" s="190"/>
      <c r="B39" s="79" t="s">
        <v>7</v>
      </c>
      <c r="D39" s="133">
        <v>1</v>
      </c>
      <c r="F39" s="7" t="s">
        <v>8</v>
      </c>
    </row>
    <row r="40" spans="1:16376" x14ac:dyDescent="0.2"/>
    <row r="41" spans="1:16376" x14ac:dyDescent="0.2">
      <c r="A41" s="11" t="s">
        <v>130</v>
      </c>
      <c r="B41" s="243" t="s">
        <v>275</v>
      </c>
      <c r="C41" s="12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16376" x14ac:dyDescent="0.2">
      <c r="D42" s="192"/>
      <c r="E42" s="192"/>
      <c r="F42" s="192"/>
    </row>
    <row r="43" spans="1:16376" x14ac:dyDescent="0.2">
      <c r="B43" s="238" t="s">
        <v>166</v>
      </c>
      <c r="D43" s="156"/>
      <c r="E43" s="192"/>
      <c r="F43" s="37" t="s">
        <v>128</v>
      </c>
    </row>
    <row r="44" spans="1:16376" x14ac:dyDescent="0.2">
      <c r="A44" s="190"/>
      <c r="B44" s="244"/>
      <c r="F44" s="192"/>
      <c r="G44" s="192"/>
    </row>
    <row r="45" spans="1:16376" ht="12.75" thickBot="1" x14ac:dyDescent="0.25">
      <c r="A45" s="177"/>
      <c r="B45" s="245" t="s">
        <v>64</v>
      </c>
    </row>
    <row r="46" spans="1:16376" ht="12.75" thickTop="1" x14ac:dyDescent="0.2">
      <c r="A46" s="177"/>
      <c r="B46" s="246"/>
    </row>
    <row r="47" spans="1:16376" ht="11.45" customHeight="1" x14ac:dyDescent="0.2">
      <c r="A47" s="177"/>
      <c r="B47" s="241" t="s">
        <v>265</v>
      </c>
      <c r="D47" s="72"/>
      <c r="F47" s="191" t="s">
        <v>255</v>
      </c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</row>
    <row r="48" spans="1:16376" ht="11.45" customHeight="1" x14ac:dyDescent="0.2">
      <c r="A48" s="177"/>
      <c r="B48" s="241"/>
      <c r="F48" s="19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5" customHeight="1" x14ac:dyDescent="0.2">
      <c r="A49" s="177"/>
      <c r="B49" s="241" t="s">
        <v>266</v>
      </c>
      <c r="D49" s="61">
        <f>MAX(H49:AA49)</f>
        <v>0</v>
      </c>
      <c r="F49" s="191" t="s">
        <v>256</v>
      </c>
      <c r="G49" s="7"/>
      <c r="H49" s="67">
        <f>SUM($H$47:H47)</f>
        <v>0</v>
      </c>
      <c r="I49" s="67">
        <f>SUM($H$47:I47)</f>
        <v>0</v>
      </c>
      <c r="J49" s="67">
        <f>SUM($H$47:J47)</f>
        <v>0</v>
      </c>
      <c r="K49" s="67">
        <f>SUM($H$47:K47)</f>
        <v>0</v>
      </c>
      <c r="L49" s="67">
        <f>SUM($H$47:L47)</f>
        <v>0</v>
      </c>
      <c r="M49" s="67">
        <f>SUM($H$47:M47)</f>
        <v>0</v>
      </c>
      <c r="N49" s="67">
        <f>SUM($H$47:N47)</f>
        <v>0</v>
      </c>
      <c r="O49" s="67">
        <f>SUM($H$47:O47)</f>
        <v>0</v>
      </c>
      <c r="P49" s="67">
        <f>SUM($H$47:P47)</f>
        <v>0</v>
      </c>
      <c r="Q49" s="67">
        <f>SUM($H$47:Q47)</f>
        <v>0</v>
      </c>
      <c r="R49" s="67">
        <f>SUM($H$47:R47)</f>
        <v>0</v>
      </c>
      <c r="S49" s="67">
        <f>SUM($H$47:S47)</f>
        <v>0</v>
      </c>
      <c r="T49" s="67">
        <f>SUM($H$47:T47)</f>
        <v>0</v>
      </c>
      <c r="U49" s="67">
        <f>SUM($H$47:U47)</f>
        <v>0</v>
      </c>
      <c r="V49" s="67">
        <f>SUM($H$47:V47)</f>
        <v>0</v>
      </c>
      <c r="W49" s="67">
        <f>SUM($H$47:W47)</f>
        <v>0</v>
      </c>
      <c r="X49" s="67">
        <f>SUM($H$47:X47)</f>
        <v>0</v>
      </c>
      <c r="Y49" s="67">
        <f>SUM($H$47:Y47)</f>
        <v>0</v>
      </c>
      <c r="Z49" s="67">
        <f>SUM($H$47:Z47)</f>
        <v>0</v>
      </c>
      <c r="AA49" s="67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5" customHeight="1" x14ac:dyDescent="0.2">
      <c r="A50" s="177"/>
      <c r="B50" s="241"/>
      <c r="D50" s="183"/>
      <c r="F50" s="191"/>
      <c r="G50" s="7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5" customHeight="1" x14ac:dyDescent="0.2">
      <c r="A51" s="177"/>
      <c r="B51" s="241" t="s">
        <v>267</v>
      </c>
      <c r="D51" s="183"/>
      <c r="F51" s="191" t="s">
        <v>261</v>
      </c>
      <c r="G51" s="7"/>
      <c r="H51" s="186" t="e">
        <f>(IFERROR(VLOOKUP($D$43,Podaci!$B$36:$C$57,2),""))*H47</f>
        <v>#VALUE!</v>
      </c>
      <c r="I51" s="186" t="e">
        <f>(IFERROR(VLOOKUP($D$43,Podaci!$B$36:$C$57,2),""))*I47</f>
        <v>#VALUE!</v>
      </c>
      <c r="J51" s="186" t="e">
        <f>(IFERROR(VLOOKUP($D$43,Podaci!$B$36:$C$57,2),""))*J47</f>
        <v>#VALUE!</v>
      </c>
      <c r="K51" s="186" t="e">
        <f>(IFERROR(VLOOKUP($D$43,Podaci!$B$36:$C$57,2),""))*K47</f>
        <v>#VALUE!</v>
      </c>
      <c r="L51" s="186" t="e">
        <f>(IFERROR(VLOOKUP($D$43,Podaci!$B$36:$C$57,2),""))*L47</f>
        <v>#VALUE!</v>
      </c>
      <c r="M51" s="186" t="e">
        <f>(IFERROR(VLOOKUP($D$43,Podaci!$B$36:$C$57,2),""))*M47</f>
        <v>#VALUE!</v>
      </c>
      <c r="N51" s="186" t="e">
        <f>(IFERROR(VLOOKUP($D$43,Podaci!$B$36:$C$57,2),""))*N47</f>
        <v>#VALUE!</v>
      </c>
      <c r="O51" s="186" t="e">
        <f>(IFERROR(VLOOKUP($D$43,Podaci!$B$36:$C$57,2),""))*O47</f>
        <v>#VALUE!</v>
      </c>
      <c r="P51" s="186" t="e">
        <f>(IFERROR(VLOOKUP($D$43,Podaci!$B$36:$C$57,2),""))*P47</f>
        <v>#VALUE!</v>
      </c>
      <c r="Q51" s="186" t="e">
        <f>(IFERROR(VLOOKUP($D$43,Podaci!$B$36:$C$57,2),""))*Q47</f>
        <v>#VALUE!</v>
      </c>
      <c r="R51" s="186" t="e">
        <f>(IFERROR(VLOOKUP($D$43,Podaci!$B$36:$C$57,2),""))*R47</f>
        <v>#VALUE!</v>
      </c>
      <c r="S51" s="186" t="e">
        <f>(IFERROR(VLOOKUP($D$43,Podaci!$B$36:$C$57,2),""))*S47</f>
        <v>#VALUE!</v>
      </c>
      <c r="T51" s="186" t="e">
        <f>(IFERROR(VLOOKUP($D$43,Podaci!$B$36:$C$57,2),""))*T47</f>
        <v>#VALUE!</v>
      </c>
      <c r="U51" s="186" t="e">
        <f>(IFERROR(VLOOKUP($D$43,Podaci!$B$36:$C$57,2),""))*U47</f>
        <v>#VALUE!</v>
      </c>
      <c r="V51" s="186" t="e">
        <f>(IFERROR(VLOOKUP($D$43,Podaci!$B$36:$C$57,2),""))*V47</f>
        <v>#VALUE!</v>
      </c>
      <c r="W51" s="186" t="e">
        <f>(IFERROR(VLOOKUP($D$43,Podaci!$B$36:$C$57,2),""))*W47</f>
        <v>#VALUE!</v>
      </c>
      <c r="X51" s="186" t="e">
        <f>(IFERROR(VLOOKUP($D$43,Podaci!$B$36:$C$57,2),""))*X47</f>
        <v>#VALUE!</v>
      </c>
      <c r="Y51" s="186" t="e">
        <f>(IFERROR(VLOOKUP($D$43,Podaci!$B$36:$C$57,2),""))*Y47</f>
        <v>#VALUE!</v>
      </c>
      <c r="Z51" s="186" t="e">
        <f>(IFERROR(VLOOKUP($D$43,Podaci!$B$36:$C$57,2),""))*Z47</f>
        <v>#VALUE!</v>
      </c>
      <c r="AA51" s="186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5" customHeight="1" x14ac:dyDescent="0.2">
      <c r="A52" s="177"/>
      <c r="B52" s="241"/>
      <c r="D52" s="183"/>
      <c r="F52" s="191"/>
      <c r="G52" s="7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5" customHeight="1" x14ac:dyDescent="0.2">
      <c r="A53" s="177"/>
      <c r="B53" s="241" t="s">
        <v>268</v>
      </c>
      <c r="C53" s="192"/>
      <c r="D53" s="61" t="e">
        <f>MAX(H53:AA53)</f>
        <v>#VALUE!</v>
      </c>
      <c r="F53" s="191" t="s">
        <v>257</v>
      </c>
      <c r="G53" s="7"/>
      <c r="H53" s="186" t="e">
        <f>(IFERROR(VLOOKUP($D$43,Podaci!$B$36:$C$57,2),""))*H49</f>
        <v>#VALUE!</v>
      </c>
      <c r="I53" s="186" t="e">
        <f>(IFERROR(VLOOKUP($D$43,Podaci!$B$36:$C$57,2),""))*I49</f>
        <v>#VALUE!</v>
      </c>
      <c r="J53" s="186" t="e">
        <f>(IFERROR(VLOOKUP($D$43,Podaci!$B$36:$C$57,2),""))*J49</f>
        <v>#VALUE!</v>
      </c>
      <c r="K53" s="186" t="e">
        <f>(IFERROR(VLOOKUP($D$43,Podaci!$B$36:$C$57,2),""))*K49</f>
        <v>#VALUE!</v>
      </c>
      <c r="L53" s="186" t="e">
        <f>(IFERROR(VLOOKUP($D$43,Podaci!$B$36:$C$57,2),""))*L49</f>
        <v>#VALUE!</v>
      </c>
      <c r="M53" s="186" t="e">
        <f>(IFERROR(VLOOKUP($D$43,Podaci!$B$36:$C$57,2),""))*M49</f>
        <v>#VALUE!</v>
      </c>
      <c r="N53" s="186" t="e">
        <f>(IFERROR(VLOOKUP($D$43,Podaci!$B$36:$C$57,2),""))*N49</f>
        <v>#VALUE!</v>
      </c>
      <c r="O53" s="186" t="e">
        <f>(IFERROR(VLOOKUP($D$43,Podaci!$B$36:$C$57,2),""))*O49</f>
        <v>#VALUE!</v>
      </c>
      <c r="P53" s="186" t="e">
        <f>(IFERROR(VLOOKUP($D$43,Podaci!$B$36:$C$57,2),""))*P49</f>
        <v>#VALUE!</v>
      </c>
      <c r="Q53" s="186" t="e">
        <f>(IFERROR(VLOOKUP($D$43,Podaci!$B$36:$C$57,2),""))*Q49</f>
        <v>#VALUE!</v>
      </c>
      <c r="R53" s="186" t="e">
        <f>(IFERROR(VLOOKUP($D$43,Podaci!$B$36:$C$57,2),""))*R49</f>
        <v>#VALUE!</v>
      </c>
      <c r="S53" s="186" t="e">
        <f>(IFERROR(VLOOKUP($D$43,Podaci!$B$36:$C$57,2),""))*S49</f>
        <v>#VALUE!</v>
      </c>
      <c r="T53" s="186" t="e">
        <f>(IFERROR(VLOOKUP($D$43,Podaci!$B$36:$C$57,2),""))*T49</f>
        <v>#VALUE!</v>
      </c>
      <c r="U53" s="186" t="e">
        <f>(IFERROR(VLOOKUP($D$43,Podaci!$B$36:$C$57,2),""))*U49</f>
        <v>#VALUE!</v>
      </c>
      <c r="V53" s="186" t="e">
        <f>(IFERROR(VLOOKUP($D$43,Podaci!$B$36:$C$57,2),""))*V49</f>
        <v>#VALUE!</v>
      </c>
      <c r="W53" s="186" t="e">
        <f>(IFERROR(VLOOKUP($D$43,Podaci!$B$36:$C$57,2),""))*W49</f>
        <v>#VALUE!</v>
      </c>
      <c r="X53" s="186" t="e">
        <f>(IFERROR(VLOOKUP($D$43,Podaci!$B$36:$C$57,2),""))*X49</f>
        <v>#VALUE!</v>
      </c>
      <c r="Y53" s="186" t="e">
        <f>(IFERROR(VLOOKUP($D$43,Podaci!$B$36:$C$57,2),""))*Y49</f>
        <v>#VALUE!</v>
      </c>
      <c r="Z53" s="186" t="e">
        <f>(IFERROR(VLOOKUP($D$43,Podaci!$B$36:$C$57,2),""))*Z49</f>
        <v>#VALUE!</v>
      </c>
      <c r="AA53" s="186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5" customHeight="1" x14ac:dyDescent="0.2">
      <c r="A54" s="177"/>
      <c r="B54" s="241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75" thickBot="1" x14ac:dyDescent="0.25">
      <c r="A55" s="177"/>
      <c r="B55" s="245" t="s">
        <v>63</v>
      </c>
      <c r="W55" s="170"/>
    </row>
    <row r="56" spans="1:16376" ht="12.75" thickTop="1" x14ac:dyDescent="0.2">
      <c r="A56" s="177"/>
      <c r="B56" s="246"/>
    </row>
    <row r="57" spans="1:16376" ht="11.45" customHeight="1" x14ac:dyDescent="0.2">
      <c r="A57" s="177"/>
      <c r="B57" s="241" t="s">
        <v>269</v>
      </c>
      <c r="F57" s="191" t="s">
        <v>250</v>
      </c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</row>
    <row r="58" spans="1:16376" ht="11.45" customHeight="1" x14ac:dyDescent="0.2">
      <c r="A58" s="177"/>
      <c r="B58" s="241"/>
      <c r="F58" s="19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5" customHeight="1" x14ac:dyDescent="0.2">
      <c r="A59" s="177"/>
      <c r="B59" s="241" t="s">
        <v>270</v>
      </c>
      <c r="D59" s="61">
        <f>MAX(H59:AA59)</f>
        <v>0</v>
      </c>
      <c r="F59" s="191" t="s">
        <v>251</v>
      </c>
      <c r="G59" s="7"/>
      <c r="H59" s="67">
        <f>SUM($H$57:H57)</f>
        <v>0</v>
      </c>
      <c r="I59" s="67">
        <f>SUM($H$57:I57)</f>
        <v>0</v>
      </c>
      <c r="J59" s="67">
        <f>SUM($H$57:J57)</f>
        <v>0</v>
      </c>
      <c r="K59" s="67">
        <f>SUM($H$57:K57)</f>
        <v>0</v>
      </c>
      <c r="L59" s="67">
        <f>SUM($H$57:L57)</f>
        <v>0</v>
      </c>
      <c r="M59" s="67">
        <f>SUM($H$57:M57)</f>
        <v>0</v>
      </c>
      <c r="N59" s="67">
        <f>SUM($H$57:N57)</f>
        <v>0</v>
      </c>
      <c r="O59" s="67">
        <f>SUM($H$57:O57)</f>
        <v>0</v>
      </c>
      <c r="P59" s="67">
        <f>SUM($H$57:P57)</f>
        <v>0</v>
      </c>
      <c r="Q59" s="67">
        <f>SUM($H$57:Q57)</f>
        <v>0</v>
      </c>
      <c r="R59" s="67">
        <f>SUM($H$57:R57)</f>
        <v>0</v>
      </c>
      <c r="S59" s="67">
        <f>SUM($H$57:S57)</f>
        <v>0</v>
      </c>
      <c r="T59" s="67">
        <f>SUM($H$57:T57)</f>
        <v>0</v>
      </c>
      <c r="U59" s="67">
        <f>SUM($H$57:U57)</f>
        <v>0</v>
      </c>
      <c r="V59" s="67">
        <f>SUM($H$57:V57)</f>
        <v>0</v>
      </c>
      <c r="W59" s="67">
        <f>SUM($H$57:W57)</f>
        <v>0</v>
      </c>
      <c r="X59" s="67">
        <f>SUM($H$57:X57)</f>
        <v>0</v>
      </c>
      <c r="Y59" s="67">
        <f>SUM($H$57:Y57)</f>
        <v>0</v>
      </c>
      <c r="Z59" s="67">
        <f>SUM($H$57:Z57)</f>
        <v>0</v>
      </c>
      <c r="AA59" s="67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5" customHeight="1" x14ac:dyDescent="0.2">
      <c r="A60" s="177"/>
      <c r="B60" s="241"/>
      <c r="D60" s="183"/>
      <c r="F60" s="7"/>
      <c r="G60" s="7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5" customHeight="1" x14ac:dyDescent="0.2">
      <c r="A61" s="177"/>
      <c r="B61" s="241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x14ac:dyDescent="0.2">
      <c r="A62" s="177"/>
      <c r="B62" s="247" t="s">
        <v>303</v>
      </c>
      <c r="D62" s="61">
        <f>D49+D59</f>
        <v>0</v>
      </c>
      <c r="F62" s="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16376" x14ac:dyDescent="0.2">
      <c r="B63" s="248"/>
    </row>
    <row r="64" spans="1:16376" x14ac:dyDescent="0.2">
      <c r="A64" s="11" t="s">
        <v>131</v>
      </c>
      <c r="B64" s="243" t="s">
        <v>276</v>
      </c>
      <c r="C64" s="12"/>
      <c r="D64" s="15"/>
      <c r="E64" s="1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/>
    <row r="66" spans="1:27" ht="12.75" thickBot="1" x14ac:dyDescent="0.25">
      <c r="A66" s="7"/>
      <c r="B66" s="245" t="s">
        <v>146</v>
      </c>
    </row>
    <row r="67" spans="1:27" ht="12.75" thickTop="1" x14ac:dyDescent="0.2">
      <c r="B67" s="238"/>
    </row>
    <row r="68" spans="1:27" x14ac:dyDescent="0.2">
      <c r="B68" s="242" t="str">
        <f>"Trenutna vrijednost bruto dodane vrijednosti po zaposleniku ["&amp;D43&amp;"]"</f>
        <v>Trenutna vrijednost bruto dodane vrijednosti po zaposleniku []</v>
      </c>
      <c r="E68" s="70"/>
      <c r="F68" s="43" t="s">
        <v>237</v>
      </c>
      <c r="H68" s="60" t="str">
        <f>IFERROR(VLOOKUP($D$43,Podaci!$B$11:$G$32,4),"")</f>
        <v/>
      </c>
      <c r="I68" s="60" t="str">
        <f>IFERROR(VLOOKUP($D$43,Podaci!$B$11:$G$32,4),"")</f>
        <v/>
      </c>
      <c r="J68" s="60" t="str">
        <f>IFERROR(VLOOKUP($D$43,Podaci!$B$11:$G$32,4),"")</f>
        <v/>
      </c>
      <c r="K68" s="60" t="str">
        <f>IFERROR(VLOOKUP($D$43,Podaci!$B$11:$G$32,4),"")</f>
        <v/>
      </c>
      <c r="L68" s="60" t="str">
        <f>IFERROR(VLOOKUP($D$43,Podaci!$B$11:$G$32,4),"")</f>
        <v/>
      </c>
      <c r="M68" s="60" t="str">
        <f>IFERROR(VLOOKUP($D$43,Podaci!$B$11:$G$32,4),"")</f>
        <v/>
      </c>
      <c r="N68" s="60" t="str">
        <f>IFERROR(VLOOKUP($D$43,Podaci!$B$11:$G$32,4),"")</f>
        <v/>
      </c>
      <c r="O68" s="60" t="str">
        <f>IFERROR(VLOOKUP($D$43,Podaci!$B$11:$G$32,4),"")</f>
        <v/>
      </c>
      <c r="P68" s="60" t="str">
        <f>IFERROR(VLOOKUP($D$43,Podaci!$B$11:$G$32,4),"")</f>
        <v/>
      </c>
      <c r="Q68" s="60" t="str">
        <f>IFERROR(VLOOKUP($D$43,Podaci!$B$11:$G$32,4),"")</f>
        <v/>
      </c>
      <c r="R68" s="60" t="str">
        <f>IFERROR(VLOOKUP($D$43,Podaci!$B$11:$G$32,4),"")</f>
        <v/>
      </c>
      <c r="S68" s="60" t="str">
        <f>IFERROR(VLOOKUP($D$43,Podaci!$B$11:$G$32,4),"")</f>
        <v/>
      </c>
      <c r="T68" s="60" t="str">
        <f>IFERROR(VLOOKUP($D$43,Podaci!$B$11:$G$32,4),"")</f>
        <v/>
      </c>
      <c r="U68" s="60" t="str">
        <f>IFERROR(VLOOKUP($D$43,Podaci!$B$11:$G$32,4),"")</f>
        <v/>
      </c>
      <c r="V68" s="60" t="str">
        <f>IFERROR(VLOOKUP($D$43,Podaci!$B$11:$G$32,4),"")</f>
        <v/>
      </c>
      <c r="W68" s="60" t="str">
        <f>IFERROR(VLOOKUP($D$43,Podaci!$B$11:$G$32,4),"")</f>
        <v/>
      </c>
      <c r="X68" s="60" t="str">
        <f>IFERROR(VLOOKUP($D$43,Podaci!$B$11:$G$32,4),"")</f>
        <v/>
      </c>
      <c r="Y68" s="60" t="str">
        <f>IFERROR(VLOOKUP($D$43,Podaci!$B$11:$G$32,4),"")</f>
        <v/>
      </c>
      <c r="Z68" s="60" t="str">
        <f>IFERROR(VLOOKUP($D$43,Podaci!$B$11:$G$32,4),"")</f>
        <v/>
      </c>
      <c r="AA68" s="60" t="str">
        <f>IFERROR(VLOOKUP($D$43,Podaci!$B$11:$G$32,4),"")</f>
        <v/>
      </c>
    </row>
    <row r="69" spans="1:27" x14ac:dyDescent="0.2">
      <c r="B69" s="242"/>
      <c r="F69" s="7"/>
    </row>
    <row r="70" spans="1:27" x14ac:dyDescent="0.2">
      <c r="B70" s="242" t="s">
        <v>157</v>
      </c>
      <c r="F70" s="7" t="s">
        <v>8</v>
      </c>
      <c r="G70" s="192"/>
      <c r="H70" s="185">
        <f t="shared" ref="H70:AA70" si="0">H2</f>
        <v>1</v>
      </c>
      <c r="I70" s="185">
        <f t="shared" si="0"/>
        <v>2</v>
      </c>
      <c r="J70" s="47">
        <f t="shared" si="0"/>
        <v>3</v>
      </c>
      <c r="K70" s="47">
        <f t="shared" si="0"/>
        <v>4</v>
      </c>
      <c r="L70" s="47">
        <f t="shared" si="0"/>
        <v>5</v>
      </c>
      <c r="M70" s="47">
        <f t="shared" si="0"/>
        <v>6</v>
      </c>
      <c r="N70" s="47">
        <f t="shared" si="0"/>
        <v>7</v>
      </c>
      <c r="O70" s="47">
        <f t="shared" si="0"/>
        <v>8</v>
      </c>
      <c r="P70" s="47">
        <f t="shared" si="0"/>
        <v>9</v>
      </c>
      <c r="Q70" s="47">
        <f t="shared" si="0"/>
        <v>10</v>
      </c>
      <c r="R70" s="47">
        <f t="shared" si="0"/>
        <v>11</v>
      </c>
      <c r="S70" s="47">
        <f t="shared" si="0"/>
        <v>12</v>
      </c>
      <c r="T70" s="47">
        <f t="shared" si="0"/>
        <v>13</v>
      </c>
      <c r="U70" s="47">
        <f t="shared" si="0"/>
        <v>14</v>
      </c>
      <c r="V70" s="47">
        <f t="shared" si="0"/>
        <v>15</v>
      </c>
      <c r="W70" s="47">
        <f t="shared" si="0"/>
        <v>16</v>
      </c>
      <c r="X70" s="47">
        <f t="shared" si="0"/>
        <v>17</v>
      </c>
      <c r="Y70" s="47">
        <f t="shared" si="0"/>
        <v>18</v>
      </c>
      <c r="Z70" s="47">
        <f t="shared" si="0"/>
        <v>19</v>
      </c>
      <c r="AA70" s="47">
        <f t="shared" si="0"/>
        <v>20</v>
      </c>
    </row>
    <row r="71" spans="1:27" x14ac:dyDescent="0.2">
      <c r="B71" s="241" t="s">
        <v>271</v>
      </c>
      <c r="E71" s="16"/>
      <c r="F71" s="7" t="s">
        <v>4</v>
      </c>
      <c r="G71" s="192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x14ac:dyDescent="0.2">
      <c r="B72" s="249"/>
      <c r="E72" s="16"/>
      <c r="F72" s="7"/>
      <c r="H72" s="187"/>
      <c r="I72" s="187"/>
      <c r="J72" s="189"/>
      <c r="K72" s="189"/>
      <c r="L72" s="189"/>
      <c r="M72" s="189"/>
      <c r="N72" s="189"/>
      <c r="O72" s="189"/>
      <c r="P72" s="189"/>
      <c r="Q72" s="189"/>
      <c r="R72" s="189"/>
      <c r="S72" s="188"/>
      <c r="T72" s="188"/>
      <c r="U72" s="188"/>
      <c r="V72" s="188"/>
      <c r="W72" s="188"/>
      <c r="X72" s="188"/>
      <c r="Y72" s="188"/>
      <c r="Z72" s="188"/>
      <c r="AA72" s="188"/>
    </row>
    <row r="73" spans="1:27" ht="12.75" thickBot="1" x14ac:dyDescent="0.25">
      <c r="B73" s="245" t="s">
        <v>148</v>
      </c>
      <c r="F73" s="55"/>
    </row>
    <row r="74" spans="1:27" ht="12.75" thickTop="1" x14ac:dyDescent="0.2"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">
      <c r="B75" s="79" t="s">
        <v>272</v>
      </c>
      <c r="E75" s="23"/>
      <c r="F75" s="37" t="s">
        <v>253</v>
      </c>
      <c r="G75" s="192"/>
      <c r="H75" s="13">
        <f>20*12*$D$31</f>
        <v>240</v>
      </c>
      <c r="I75" s="13">
        <f t="shared" ref="I75" si="2">20*12*$D$31</f>
        <v>240</v>
      </c>
      <c r="J75" s="13">
        <f>20*12*$D$31</f>
        <v>240</v>
      </c>
      <c r="K75" s="13">
        <f t="shared" ref="K75:AA75" si="3">20*12*$D$31</f>
        <v>240</v>
      </c>
      <c r="L75" s="13">
        <f t="shared" si="3"/>
        <v>240</v>
      </c>
      <c r="M75" s="13">
        <f t="shared" si="3"/>
        <v>240</v>
      </c>
      <c r="N75" s="13">
        <f t="shared" si="3"/>
        <v>240</v>
      </c>
      <c r="O75" s="13">
        <f t="shared" si="3"/>
        <v>240</v>
      </c>
      <c r="P75" s="13">
        <f t="shared" si="3"/>
        <v>240</v>
      </c>
      <c r="Q75" s="13">
        <f t="shared" si="3"/>
        <v>240</v>
      </c>
      <c r="R75" s="13">
        <f t="shared" si="3"/>
        <v>240</v>
      </c>
      <c r="S75" s="13">
        <f t="shared" si="3"/>
        <v>240</v>
      </c>
      <c r="T75" s="13">
        <f t="shared" si="3"/>
        <v>240</v>
      </c>
      <c r="U75" s="13">
        <f t="shared" si="3"/>
        <v>240</v>
      </c>
      <c r="V75" s="13">
        <f t="shared" si="3"/>
        <v>240</v>
      </c>
      <c r="W75" s="13">
        <f t="shared" si="3"/>
        <v>240</v>
      </c>
      <c r="X75" s="13">
        <f t="shared" si="3"/>
        <v>240</v>
      </c>
      <c r="Y75" s="13">
        <f t="shared" si="3"/>
        <v>240</v>
      </c>
      <c r="Z75" s="13">
        <f t="shared" si="3"/>
        <v>240</v>
      </c>
      <c r="AA75" s="13">
        <f t="shared" si="3"/>
        <v>240</v>
      </c>
    </row>
    <row r="76" spans="1:27" x14ac:dyDescent="0.2"/>
    <row r="77" spans="1:27" x14ac:dyDescent="0.2">
      <c r="A77" s="200" t="s">
        <v>273</v>
      </c>
      <c r="B77" s="243" t="s">
        <v>281</v>
      </c>
      <c r="C77" s="12"/>
      <c r="D77" s="15"/>
      <c r="E77" s="15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D78" s="192"/>
      <c r="E78" s="192"/>
      <c r="F78" s="192"/>
    </row>
    <row r="79" spans="1:27" x14ac:dyDescent="0.2">
      <c r="B79" s="238" t="s">
        <v>166</v>
      </c>
      <c r="D79" s="156"/>
      <c r="E79" s="192"/>
      <c r="F79" s="37" t="s">
        <v>128</v>
      </c>
    </row>
    <row r="80" spans="1:27" x14ac:dyDescent="0.2">
      <c r="A80" s="190"/>
      <c r="B80" s="244"/>
    </row>
    <row r="81" spans="1:16376" ht="12.75" thickBot="1" x14ac:dyDescent="0.25">
      <c r="A81" s="177"/>
      <c r="B81" s="245" t="s">
        <v>64</v>
      </c>
    </row>
    <row r="82" spans="1:16376" ht="12.75" thickTop="1" x14ac:dyDescent="0.2">
      <c r="A82" s="177"/>
      <c r="B82" s="246"/>
    </row>
    <row r="83" spans="1:16376" ht="11.45" customHeight="1" x14ac:dyDescent="0.2">
      <c r="A83" s="177"/>
      <c r="B83" s="241" t="s">
        <v>265</v>
      </c>
      <c r="D83" s="72"/>
      <c r="F83" s="191" t="s">
        <v>255</v>
      </c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</row>
    <row r="84" spans="1:16376" ht="11.45" customHeight="1" x14ac:dyDescent="0.2">
      <c r="A84" s="177"/>
      <c r="B84" s="241"/>
      <c r="F84" s="19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5" customHeight="1" x14ac:dyDescent="0.2">
      <c r="A85" s="177"/>
      <c r="B85" s="241" t="s">
        <v>266</v>
      </c>
      <c r="D85" s="61">
        <f>MAX(H85:AA85)</f>
        <v>0</v>
      </c>
      <c r="F85" s="191" t="s">
        <v>256</v>
      </c>
      <c r="G85" s="7"/>
      <c r="H85" s="67">
        <f>SUM($H$83:H83)</f>
        <v>0</v>
      </c>
      <c r="I85" s="67">
        <f>SUM($H$83:I83)</f>
        <v>0</v>
      </c>
      <c r="J85" s="67">
        <f>SUM($H$83:J83)</f>
        <v>0</v>
      </c>
      <c r="K85" s="67">
        <f>SUM($H$83:K83)</f>
        <v>0</v>
      </c>
      <c r="L85" s="67">
        <f>SUM($H$83:L83)</f>
        <v>0</v>
      </c>
      <c r="M85" s="67">
        <f>SUM($H$83:M83)</f>
        <v>0</v>
      </c>
      <c r="N85" s="67">
        <f>SUM($H$83:N83)</f>
        <v>0</v>
      </c>
      <c r="O85" s="67">
        <f>SUM($H$83:O83)</f>
        <v>0</v>
      </c>
      <c r="P85" s="67">
        <f>SUM($H$83:P83)</f>
        <v>0</v>
      </c>
      <c r="Q85" s="67">
        <f>SUM($H$83:Q83)</f>
        <v>0</v>
      </c>
      <c r="R85" s="67">
        <f>SUM($H$83:R83)</f>
        <v>0</v>
      </c>
      <c r="S85" s="67">
        <f>SUM($H$83:S83)</f>
        <v>0</v>
      </c>
      <c r="T85" s="67">
        <f>SUM($H$83:T83)</f>
        <v>0</v>
      </c>
      <c r="U85" s="67">
        <f>SUM($H$83:U83)</f>
        <v>0</v>
      </c>
      <c r="V85" s="67">
        <f>SUM($H$83:V83)</f>
        <v>0</v>
      </c>
      <c r="W85" s="67">
        <f>SUM($H$83:W83)</f>
        <v>0</v>
      </c>
      <c r="X85" s="67">
        <f>SUM($H$83:X83)</f>
        <v>0</v>
      </c>
      <c r="Y85" s="67">
        <f>SUM($H$83:Y83)</f>
        <v>0</v>
      </c>
      <c r="Z85" s="67">
        <f>SUM($H$83:Z83)</f>
        <v>0</v>
      </c>
      <c r="AA85" s="67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5" customHeight="1" x14ac:dyDescent="0.2">
      <c r="A86" s="177"/>
      <c r="B86" s="241"/>
      <c r="D86" s="183"/>
      <c r="F86" s="191"/>
      <c r="G86" s="7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5" customHeight="1" x14ac:dyDescent="0.2">
      <c r="A87" s="177"/>
      <c r="B87" s="241" t="s">
        <v>267</v>
      </c>
      <c r="D87" s="183"/>
      <c r="F87" s="191" t="s">
        <v>261</v>
      </c>
      <c r="G87" s="7"/>
      <c r="H87" s="186" t="e">
        <f>(IFERROR(VLOOKUP($D$79,Podaci!$B$36:$C$57,2),""))*H83</f>
        <v>#VALUE!</v>
      </c>
      <c r="I87" s="186" t="e">
        <f>(IFERROR(VLOOKUP($D$79,Podaci!$B$36:$C$57,2),""))*I83</f>
        <v>#VALUE!</v>
      </c>
      <c r="J87" s="186" t="e">
        <f>(IFERROR(VLOOKUP($D$79,Podaci!$B$36:$C$57,2),""))*J83</f>
        <v>#VALUE!</v>
      </c>
      <c r="K87" s="186" t="e">
        <f>(IFERROR(VLOOKUP($D$79,Podaci!$B$36:$C$57,2),""))*K83</f>
        <v>#VALUE!</v>
      </c>
      <c r="L87" s="186" t="e">
        <f>(IFERROR(VLOOKUP($D$79,Podaci!$B$36:$C$57,2),""))*L83</f>
        <v>#VALUE!</v>
      </c>
      <c r="M87" s="186" t="e">
        <f>(IFERROR(VLOOKUP($D$79,Podaci!$B$36:$C$57,2),""))*M83</f>
        <v>#VALUE!</v>
      </c>
      <c r="N87" s="186" t="e">
        <f>(IFERROR(VLOOKUP($D$79,Podaci!$B$36:$C$57,2),""))*N83</f>
        <v>#VALUE!</v>
      </c>
      <c r="O87" s="186" t="e">
        <f>(IFERROR(VLOOKUP($D$79,Podaci!$B$36:$C$57,2),""))*O83</f>
        <v>#VALUE!</v>
      </c>
      <c r="P87" s="186" t="e">
        <f>(IFERROR(VLOOKUP($D$79,Podaci!$B$36:$C$57,2),""))*P83</f>
        <v>#VALUE!</v>
      </c>
      <c r="Q87" s="186" t="e">
        <f>(IFERROR(VLOOKUP($D$79,Podaci!$B$36:$C$57,2),""))*Q83</f>
        <v>#VALUE!</v>
      </c>
      <c r="R87" s="186" t="e">
        <f>(IFERROR(VLOOKUP($D$79,Podaci!$B$36:$C$57,2),""))*R83</f>
        <v>#VALUE!</v>
      </c>
      <c r="S87" s="186" t="e">
        <f>(IFERROR(VLOOKUP($D$79,Podaci!$B$36:$C$57,2),""))*S83</f>
        <v>#VALUE!</v>
      </c>
      <c r="T87" s="186" t="e">
        <f>(IFERROR(VLOOKUP($D$79,Podaci!$B$36:$C$57,2),""))*T83</f>
        <v>#VALUE!</v>
      </c>
      <c r="U87" s="186" t="e">
        <f>(IFERROR(VLOOKUP($D$79,Podaci!$B$36:$C$57,2),""))*U83</f>
        <v>#VALUE!</v>
      </c>
      <c r="V87" s="186" t="e">
        <f>(IFERROR(VLOOKUP($D$79,Podaci!$B$36:$C$57,2),""))*V83</f>
        <v>#VALUE!</v>
      </c>
      <c r="W87" s="186" t="e">
        <f>(IFERROR(VLOOKUP($D$79,Podaci!$B$36:$C$57,2),""))*W83</f>
        <v>#VALUE!</v>
      </c>
      <c r="X87" s="186" t="e">
        <f>(IFERROR(VLOOKUP($D$79,Podaci!$B$36:$C$57,2),""))*X83</f>
        <v>#VALUE!</v>
      </c>
      <c r="Y87" s="186" t="e">
        <f>(IFERROR(VLOOKUP($D$79,Podaci!$B$36:$C$57,2),""))*Y83</f>
        <v>#VALUE!</v>
      </c>
      <c r="Z87" s="186" t="e">
        <f>(IFERROR(VLOOKUP($D$79,Podaci!$B$36:$C$57,2),""))*Z83</f>
        <v>#VALUE!</v>
      </c>
      <c r="AA87" s="186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5" customHeight="1" x14ac:dyDescent="0.2">
      <c r="A88" s="177"/>
      <c r="B88" s="241"/>
      <c r="D88" s="183"/>
      <c r="F88" s="191"/>
      <c r="G88" s="7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5" customHeight="1" x14ac:dyDescent="0.2">
      <c r="A89" s="177"/>
      <c r="B89" s="241" t="s">
        <v>268</v>
      </c>
      <c r="C89" s="192"/>
      <c r="D89" s="61" t="e">
        <f>MAX(H89:AA89)</f>
        <v>#VALUE!</v>
      </c>
      <c r="F89" s="191" t="s">
        <v>257</v>
      </c>
      <c r="G89" s="7"/>
      <c r="H89" s="186" t="e">
        <f>(IFERROR(VLOOKUP($D$79,Podaci!$B$36:$C$57,2),""))*H85</f>
        <v>#VALUE!</v>
      </c>
      <c r="I89" s="186" t="e">
        <f>(IFERROR(VLOOKUP($D$79,Podaci!$B$36:$C$57,2),""))*I85</f>
        <v>#VALUE!</v>
      </c>
      <c r="J89" s="186" t="e">
        <f>(IFERROR(VLOOKUP($D$79,Podaci!$B$36:$C$57,2),""))*J85</f>
        <v>#VALUE!</v>
      </c>
      <c r="K89" s="186" t="e">
        <f>(IFERROR(VLOOKUP($D$79,Podaci!$B$36:$C$57,2),""))*K85</f>
        <v>#VALUE!</v>
      </c>
      <c r="L89" s="186" t="e">
        <f>(IFERROR(VLOOKUP($D$79,Podaci!$B$36:$C$57,2),""))*L85</f>
        <v>#VALUE!</v>
      </c>
      <c r="M89" s="186" t="e">
        <f>(IFERROR(VLOOKUP($D$79,Podaci!$B$36:$C$57,2),""))*M85</f>
        <v>#VALUE!</v>
      </c>
      <c r="N89" s="186" t="e">
        <f>(IFERROR(VLOOKUP($D$79,Podaci!$B$36:$C$57,2),""))*N85</f>
        <v>#VALUE!</v>
      </c>
      <c r="O89" s="186" t="e">
        <f>(IFERROR(VLOOKUP($D$79,Podaci!$B$36:$C$57,2),""))*O85</f>
        <v>#VALUE!</v>
      </c>
      <c r="P89" s="186" t="e">
        <f>(IFERROR(VLOOKUP($D$79,Podaci!$B$36:$C$57,2),""))*P85</f>
        <v>#VALUE!</v>
      </c>
      <c r="Q89" s="186" t="e">
        <f>(IFERROR(VLOOKUP($D$79,Podaci!$B$36:$C$57,2),""))*Q85</f>
        <v>#VALUE!</v>
      </c>
      <c r="R89" s="186" t="e">
        <f>(IFERROR(VLOOKUP($D$79,Podaci!$B$36:$C$57,2),""))*R85</f>
        <v>#VALUE!</v>
      </c>
      <c r="S89" s="186" t="e">
        <f>(IFERROR(VLOOKUP($D$79,Podaci!$B$36:$C$57,2),""))*S85</f>
        <v>#VALUE!</v>
      </c>
      <c r="T89" s="186" t="e">
        <f>(IFERROR(VLOOKUP($D$79,Podaci!$B$36:$C$57,2),""))*T85</f>
        <v>#VALUE!</v>
      </c>
      <c r="U89" s="186" t="e">
        <f>(IFERROR(VLOOKUP($D$79,Podaci!$B$36:$C$57,2),""))*U85</f>
        <v>#VALUE!</v>
      </c>
      <c r="V89" s="186" t="e">
        <f>(IFERROR(VLOOKUP($D$79,Podaci!$B$36:$C$57,2),""))*V85</f>
        <v>#VALUE!</v>
      </c>
      <c r="W89" s="186" t="e">
        <f>(IFERROR(VLOOKUP($D$79,Podaci!$B$36:$C$57,2),""))*W85</f>
        <v>#VALUE!</v>
      </c>
      <c r="X89" s="186" t="e">
        <f>(IFERROR(VLOOKUP($D$79,Podaci!$B$36:$C$57,2),""))*X85</f>
        <v>#VALUE!</v>
      </c>
      <c r="Y89" s="186" t="e">
        <f>(IFERROR(VLOOKUP($D$79,Podaci!$B$36:$C$57,2),""))*Y85</f>
        <v>#VALUE!</v>
      </c>
      <c r="Z89" s="186" t="e">
        <f>(IFERROR(VLOOKUP($D$79,Podaci!$B$36:$C$57,2),""))*Z85</f>
        <v>#VALUE!</v>
      </c>
      <c r="AA89" s="186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5" customHeight="1" x14ac:dyDescent="0.2">
      <c r="A90" s="177"/>
      <c r="B90" s="241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75" thickBot="1" x14ac:dyDescent="0.25">
      <c r="A91" s="177"/>
      <c r="B91" s="245" t="s">
        <v>63</v>
      </c>
      <c r="W91" s="170"/>
    </row>
    <row r="92" spans="1:16376" ht="12.75" thickTop="1" x14ac:dyDescent="0.2">
      <c r="A92" s="177"/>
      <c r="B92" s="246"/>
    </row>
    <row r="93" spans="1:16376" ht="11.45" customHeight="1" x14ac:dyDescent="0.2">
      <c r="A93" s="177"/>
      <c r="B93" s="241" t="s">
        <v>269</v>
      </c>
      <c r="F93" s="191" t="s">
        <v>250</v>
      </c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</row>
    <row r="94" spans="1:16376" ht="11.45" customHeight="1" x14ac:dyDescent="0.2">
      <c r="A94" s="177"/>
      <c r="B94" s="241"/>
      <c r="F94" s="19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5" customHeight="1" x14ac:dyDescent="0.2">
      <c r="A95" s="177"/>
      <c r="B95" s="241" t="s">
        <v>270</v>
      </c>
      <c r="D95" s="61">
        <f>MAX(H95:AA95)</f>
        <v>0</v>
      </c>
      <c r="F95" s="191" t="s">
        <v>251</v>
      </c>
      <c r="G95" s="7"/>
      <c r="H95" s="67">
        <f>SUM($H$93:H93)</f>
        <v>0</v>
      </c>
      <c r="I95" s="67">
        <f>SUM($H$93:I93)</f>
        <v>0</v>
      </c>
      <c r="J95" s="67">
        <f>SUM($H$93:J93)</f>
        <v>0</v>
      </c>
      <c r="K95" s="67">
        <f>SUM($H$93:K93)</f>
        <v>0</v>
      </c>
      <c r="L95" s="67">
        <f>SUM($H$93:L93)</f>
        <v>0</v>
      </c>
      <c r="M95" s="67">
        <f>SUM($H$93:M93)</f>
        <v>0</v>
      </c>
      <c r="N95" s="67">
        <f>SUM($H$93:N93)</f>
        <v>0</v>
      </c>
      <c r="O95" s="67">
        <f>SUM($H$93:O93)</f>
        <v>0</v>
      </c>
      <c r="P95" s="67">
        <f>SUM($H$93:P93)</f>
        <v>0</v>
      </c>
      <c r="Q95" s="67">
        <f>SUM($H$93:Q93)</f>
        <v>0</v>
      </c>
      <c r="R95" s="67">
        <f>SUM($H$93:R93)</f>
        <v>0</v>
      </c>
      <c r="S95" s="67">
        <f>SUM($H$93:S93)</f>
        <v>0</v>
      </c>
      <c r="T95" s="67">
        <f>SUM($H$93:T93)</f>
        <v>0</v>
      </c>
      <c r="U95" s="67">
        <f>SUM($H$93:U93)</f>
        <v>0</v>
      </c>
      <c r="V95" s="67">
        <f>SUM($H$93:V93)</f>
        <v>0</v>
      </c>
      <c r="W95" s="67">
        <f>SUM($H$93:W93)</f>
        <v>0</v>
      </c>
      <c r="X95" s="67">
        <f>SUM($H$93:X93)</f>
        <v>0</v>
      </c>
      <c r="Y95" s="67">
        <f>SUM($H$93:Y93)</f>
        <v>0</v>
      </c>
      <c r="Z95" s="67">
        <f>SUM($H$93:Z93)</f>
        <v>0</v>
      </c>
      <c r="AA95" s="67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5" customHeight="1" x14ac:dyDescent="0.2">
      <c r="A96" s="177"/>
      <c r="B96" s="241"/>
      <c r="D96" s="183"/>
      <c r="F96" s="7"/>
      <c r="G96" s="7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5" customHeight="1" x14ac:dyDescent="0.2">
      <c r="A97" s="177"/>
      <c r="B97" s="241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x14ac:dyDescent="0.2">
      <c r="A98" s="177"/>
      <c r="B98" s="247" t="s">
        <v>303</v>
      </c>
      <c r="D98" s="61">
        <f>D85+D95</f>
        <v>0</v>
      </c>
      <c r="F98" s="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16376" x14ac:dyDescent="0.2">
      <c r="B99" s="248"/>
    </row>
    <row r="100" spans="1:16376" x14ac:dyDescent="0.2">
      <c r="A100" s="11" t="s">
        <v>274</v>
      </c>
      <c r="B100" s="243" t="s">
        <v>282</v>
      </c>
      <c r="C100" s="12"/>
      <c r="D100" s="15"/>
      <c r="E100" s="15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16376" x14ac:dyDescent="0.2"/>
    <row r="102" spans="1:16376" ht="12.75" thickBot="1" x14ac:dyDescent="0.25">
      <c r="A102" s="7"/>
      <c r="B102" s="245" t="s">
        <v>146</v>
      </c>
    </row>
    <row r="103" spans="1:16376" ht="12.75" thickTop="1" x14ac:dyDescent="0.2">
      <c r="B103" s="238"/>
    </row>
    <row r="104" spans="1:16376" x14ac:dyDescent="0.2">
      <c r="B104" s="242" t="str">
        <f>"Trenutna vrijednost bruto dodane vrijednosti po zaposleniku ["&amp;D79&amp;"]"</f>
        <v>Trenutna vrijednost bruto dodane vrijednosti po zaposleniku []</v>
      </c>
      <c r="E104" s="70"/>
      <c r="F104" s="43" t="s">
        <v>237</v>
      </c>
      <c r="H104" s="60" t="str">
        <f>IFERROR(VLOOKUP($D$79,Podaci!$B$11:$G$32,4),"")</f>
        <v/>
      </c>
      <c r="I104" s="60" t="str">
        <f>IFERROR(VLOOKUP($D$79,Podaci!$B$11:$G$32,4),"")</f>
        <v/>
      </c>
      <c r="J104" s="60" t="str">
        <f>IFERROR(VLOOKUP($D$79,Podaci!$B$11:$G$32,4),"")</f>
        <v/>
      </c>
      <c r="K104" s="60" t="str">
        <f>IFERROR(VLOOKUP($D$79,Podaci!$B$11:$G$32,4),"")</f>
        <v/>
      </c>
      <c r="L104" s="60" t="str">
        <f>IFERROR(VLOOKUP($D$79,Podaci!$B$11:$G$32,4),"")</f>
        <v/>
      </c>
      <c r="M104" s="60" t="str">
        <f>IFERROR(VLOOKUP($D$79,Podaci!$B$11:$G$32,4),"")</f>
        <v/>
      </c>
      <c r="N104" s="60" t="str">
        <f>IFERROR(VLOOKUP($D$79,Podaci!$B$11:$G$32,4),"")</f>
        <v/>
      </c>
      <c r="O104" s="60" t="str">
        <f>IFERROR(VLOOKUP($D$79,Podaci!$B$11:$G$32,4),"")</f>
        <v/>
      </c>
      <c r="P104" s="60" t="str">
        <f>IFERROR(VLOOKUP($D$79,Podaci!$B$11:$G$32,4),"")</f>
        <v/>
      </c>
      <c r="Q104" s="60" t="str">
        <f>IFERROR(VLOOKUP($D$79,Podaci!$B$11:$G$32,4),"")</f>
        <v/>
      </c>
      <c r="R104" s="60" t="str">
        <f>IFERROR(VLOOKUP($D$79,Podaci!$B$11:$G$32,4),"")</f>
        <v/>
      </c>
      <c r="S104" s="60" t="str">
        <f>IFERROR(VLOOKUP($D$79,Podaci!$B$11:$G$32,4),"")</f>
        <v/>
      </c>
      <c r="T104" s="60" t="str">
        <f>IFERROR(VLOOKUP($D$79,Podaci!$B$11:$G$32,4),"")</f>
        <v/>
      </c>
      <c r="U104" s="60" t="str">
        <f>IFERROR(VLOOKUP($D$79,Podaci!$B$11:$G$32,4),"")</f>
        <v/>
      </c>
      <c r="V104" s="60" t="str">
        <f>IFERROR(VLOOKUP($D$79,Podaci!$B$11:$G$32,4),"")</f>
        <v/>
      </c>
      <c r="W104" s="60" t="str">
        <f>IFERROR(VLOOKUP($D$79,Podaci!$B$11:$G$32,4),"")</f>
        <v/>
      </c>
      <c r="X104" s="60" t="str">
        <f>IFERROR(VLOOKUP($D$79,Podaci!$B$11:$G$32,4),"")</f>
        <v/>
      </c>
      <c r="Y104" s="60" t="str">
        <f>IFERROR(VLOOKUP($D$79,Podaci!$B$11:$G$32,4),"")</f>
        <v/>
      </c>
      <c r="Z104" s="60" t="str">
        <f>IFERROR(VLOOKUP($D$79,Podaci!$B$11:$G$32,4),"")</f>
        <v/>
      </c>
      <c r="AA104" s="60" t="str">
        <f>IFERROR(VLOOKUP($D$79,Podaci!$B$11:$G$32,4),"")</f>
        <v/>
      </c>
    </row>
    <row r="105" spans="1:16376" x14ac:dyDescent="0.2">
      <c r="B105" s="242"/>
      <c r="F105" s="7"/>
    </row>
    <row r="106" spans="1:16376" x14ac:dyDescent="0.2">
      <c r="B106" s="242" t="s">
        <v>157</v>
      </c>
      <c r="F106" s="7" t="s">
        <v>8</v>
      </c>
      <c r="G106" s="192"/>
      <c r="H106" s="185">
        <f t="shared" ref="H106:AA106" si="4">H2</f>
        <v>1</v>
      </c>
      <c r="I106" s="185">
        <f t="shared" si="4"/>
        <v>2</v>
      </c>
      <c r="J106" s="185">
        <f t="shared" si="4"/>
        <v>3</v>
      </c>
      <c r="K106" s="185">
        <f t="shared" si="4"/>
        <v>4</v>
      </c>
      <c r="L106" s="185">
        <f t="shared" si="4"/>
        <v>5</v>
      </c>
      <c r="M106" s="185">
        <f t="shared" si="4"/>
        <v>6</v>
      </c>
      <c r="N106" s="185">
        <f t="shared" si="4"/>
        <v>7</v>
      </c>
      <c r="O106" s="185">
        <f t="shared" si="4"/>
        <v>8</v>
      </c>
      <c r="P106" s="185">
        <f t="shared" si="4"/>
        <v>9</v>
      </c>
      <c r="Q106" s="185">
        <f t="shared" si="4"/>
        <v>10</v>
      </c>
      <c r="R106" s="185">
        <f t="shared" si="4"/>
        <v>11</v>
      </c>
      <c r="S106" s="185">
        <f t="shared" si="4"/>
        <v>12</v>
      </c>
      <c r="T106" s="185">
        <f t="shared" si="4"/>
        <v>13</v>
      </c>
      <c r="U106" s="185">
        <f t="shared" si="4"/>
        <v>14</v>
      </c>
      <c r="V106" s="185">
        <f t="shared" si="4"/>
        <v>15</v>
      </c>
      <c r="W106" s="185">
        <f t="shared" si="4"/>
        <v>16</v>
      </c>
      <c r="X106" s="185">
        <f t="shared" si="4"/>
        <v>17</v>
      </c>
      <c r="Y106" s="185">
        <f t="shared" si="4"/>
        <v>18</v>
      </c>
      <c r="Z106" s="185">
        <f t="shared" si="4"/>
        <v>19</v>
      </c>
      <c r="AA106" s="185">
        <f t="shared" si="4"/>
        <v>20</v>
      </c>
    </row>
    <row r="107" spans="1:16376" x14ac:dyDescent="0.2">
      <c r="A107" s="190"/>
      <c r="B107" s="241" t="s">
        <v>271</v>
      </c>
      <c r="E107" s="16"/>
      <c r="F107" s="7" t="s">
        <v>4</v>
      </c>
      <c r="G107" s="192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x14ac:dyDescent="0.2">
      <c r="B108" s="249"/>
      <c r="E108" s="16"/>
      <c r="F108" s="7"/>
      <c r="H108" s="187"/>
      <c r="I108" s="187"/>
      <c r="J108" s="189"/>
      <c r="K108" s="189"/>
      <c r="L108" s="189"/>
      <c r="M108" s="189"/>
      <c r="N108" s="189"/>
      <c r="O108" s="189"/>
      <c r="P108" s="189"/>
      <c r="Q108" s="189"/>
      <c r="R108" s="189"/>
      <c r="S108" s="188"/>
      <c r="T108" s="188"/>
      <c r="U108" s="188"/>
      <c r="V108" s="188"/>
      <c r="W108" s="188"/>
      <c r="X108" s="188"/>
      <c r="Y108" s="188"/>
      <c r="Z108" s="188"/>
      <c r="AA108" s="188"/>
    </row>
    <row r="109" spans="1:16376" ht="12.75" thickBot="1" x14ac:dyDescent="0.25">
      <c r="B109" s="245" t="s">
        <v>148</v>
      </c>
      <c r="F109" s="55"/>
    </row>
    <row r="110" spans="1:16376" ht="12.75" thickTop="1" x14ac:dyDescent="0.2"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16376" x14ac:dyDescent="0.2">
      <c r="B111" s="79" t="s">
        <v>272</v>
      </c>
      <c r="E111" s="23"/>
      <c r="F111" s="37" t="s">
        <v>253</v>
      </c>
      <c r="G111" s="192"/>
      <c r="H111" s="13">
        <f>20*12*$D$31</f>
        <v>240</v>
      </c>
      <c r="I111" s="13">
        <f>20*12*$D$31</f>
        <v>240</v>
      </c>
      <c r="J111" s="13">
        <f>20*12*$D$31</f>
        <v>240</v>
      </c>
      <c r="K111" s="13">
        <f t="shared" ref="K111:AA111" si="21">20*12*$D$31</f>
        <v>240</v>
      </c>
      <c r="L111" s="13">
        <f t="shared" si="21"/>
        <v>240</v>
      </c>
      <c r="M111" s="13">
        <f t="shared" si="21"/>
        <v>240</v>
      </c>
      <c r="N111" s="13">
        <f t="shared" si="21"/>
        <v>240</v>
      </c>
      <c r="O111" s="13">
        <f t="shared" si="21"/>
        <v>240</v>
      </c>
      <c r="P111" s="13">
        <f t="shared" si="21"/>
        <v>240</v>
      </c>
      <c r="Q111" s="13">
        <f t="shared" si="21"/>
        <v>240</v>
      </c>
      <c r="R111" s="13">
        <f t="shared" si="21"/>
        <v>240</v>
      </c>
      <c r="S111" s="13">
        <f t="shared" si="21"/>
        <v>240</v>
      </c>
      <c r="T111" s="13">
        <f t="shared" si="21"/>
        <v>240</v>
      </c>
      <c r="U111" s="13">
        <f t="shared" si="21"/>
        <v>240</v>
      </c>
      <c r="V111" s="13">
        <f t="shared" si="21"/>
        <v>240</v>
      </c>
      <c r="W111" s="13">
        <f t="shared" si="21"/>
        <v>240</v>
      </c>
      <c r="X111" s="13">
        <f t="shared" si="21"/>
        <v>240</v>
      </c>
      <c r="Y111" s="13">
        <f t="shared" si="21"/>
        <v>240</v>
      </c>
      <c r="Z111" s="13">
        <f t="shared" si="21"/>
        <v>240</v>
      </c>
      <c r="AA111" s="13">
        <f t="shared" si="21"/>
        <v>240</v>
      </c>
    </row>
    <row r="112" spans="1:16376" x14ac:dyDescent="0.2">
      <c r="E112" s="23"/>
      <c r="F112" s="37"/>
      <c r="G112" s="192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</row>
    <row r="113" spans="1:16376" x14ac:dyDescent="0.2">
      <c r="A113" s="200" t="s">
        <v>277</v>
      </c>
      <c r="B113" s="243" t="s">
        <v>283</v>
      </c>
      <c r="C113" s="12"/>
      <c r="D113" s="15"/>
      <c r="E113" s="15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16376" x14ac:dyDescent="0.2">
      <c r="D114" s="192"/>
      <c r="E114" s="192"/>
      <c r="F114" s="192"/>
    </row>
    <row r="115" spans="1:16376" x14ac:dyDescent="0.2">
      <c r="B115" s="238" t="s">
        <v>166</v>
      </c>
      <c r="D115" s="156"/>
      <c r="E115" s="192"/>
      <c r="F115" s="37" t="s">
        <v>128</v>
      </c>
    </row>
    <row r="116" spans="1:16376" x14ac:dyDescent="0.2">
      <c r="A116" s="190"/>
      <c r="B116" s="244"/>
      <c r="F116" s="192"/>
      <c r="G116" s="192"/>
    </row>
    <row r="117" spans="1:16376" ht="12.75" thickBot="1" x14ac:dyDescent="0.25">
      <c r="A117" s="177"/>
      <c r="B117" s="245" t="s">
        <v>64</v>
      </c>
    </row>
    <row r="118" spans="1:16376" ht="12.75" thickTop="1" x14ac:dyDescent="0.2">
      <c r="A118" s="177"/>
      <c r="B118" s="246"/>
    </row>
    <row r="119" spans="1:16376" ht="11.45" customHeight="1" x14ac:dyDescent="0.2">
      <c r="A119" s="177"/>
      <c r="B119" s="241" t="s">
        <v>265</v>
      </c>
      <c r="D119" s="72"/>
      <c r="F119" s="191" t="s">
        <v>255</v>
      </c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</row>
    <row r="120" spans="1:16376" ht="11.45" customHeight="1" x14ac:dyDescent="0.2">
      <c r="A120" s="177"/>
      <c r="B120" s="241"/>
      <c r="F120" s="19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5" customHeight="1" x14ac:dyDescent="0.2">
      <c r="A121" s="177"/>
      <c r="B121" s="241" t="s">
        <v>266</v>
      </c>
      <c r="D121" s="61">
        <f>MAX(H121:AA121)</f>
        <v>0</v>
      </c>
      <c r="F121" s="191" t="s">
        <v>256</v>
      </c>
      <c r="G121" s="7"/>
      <c r="H121" s="67">
        <f>SUM($H$119:H119)</f>
        <v>0</v>
      </c>
      <c r="I121" s="67">
        <f>SUM($H$119:I119)</f>
        <v>0</v>
      </c>
      <c r="J121" s="67">
        <f>SUM($H$119:J119)</f>
        <v>0</v>
      </c>
      <c r="K121" s="67">
        <f>SUM($H$119:K119)</f>
        <v>0</v>
      </c>
      <c r="L121" s="67">
        <f>SUM($H$119:L119)</f>
        <v>0</v>
      </c>
      <c r="M121" s="67">
        <f>SUM($H$119:M119)</f>
        <v>0</v>
      </c>
      <c r="N121" s="67">
        <f>SUM($H$119:N119)</f>
        <v>0</v>
      </c>
      <c r="O121" s="67">
        <f>SUM($H$119:O119)</f>
        <v>0</v>
      </c>
      <c r="P121" s="67">
        <f>SUM($H$119:P119)</f>
        <v>0</v>
      </c>
      <c r="Q121" s="67">
        <f>SUM($H$119:Q119)</f>
        <v>0</v>
      </c>
      <c r="R121" s="67">
        <f>SUM($H$119:R119)</f>
        <v>0</v>
      </c>
      <c r="S121" s="67">
        <f>SUM($H$119:S119)</f>
        <v>0</v>
      </c>
      <c r="T121" s="67">
        <f>SUM($H$119:T119)</f>
        <v>0</v>
      </c>
      <c r="U121" s="67">
        <f>SUM($H$119:U119)</f>
        <v>0</v>
      </c>
      <c r="V121" s="67">
        <f>SUM($H$119:V119)</f>
        <v>0</v>
      </c>
      <c r="W121" s="67">
        <f>SUM($H$119:W119)</f>
        <v>0</v>
      </c>
      <c r="X121" s="67">
        <f>SUM($H$119:X119)</f>
        <v>0</v>
      </c>
      <c r="Y121" s="67">
        <f>SUM($H$119:Y119)</f>
        <v>0</v>
      </c>
      <c r="Z121" s="67">
        <f>SUM($H$119:Z119)</f>
        <v>0</v>
      </c>
      <c r="AA121" s="67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5" customHeight="1" x14ac:dyDescent="0.2">
      <c r="A122" s="177"/>
      <c r="B122" s="241"/>
      <c r="D122" s="183"/>
      <c r="F122" s="191"/>
      <c r="G122" s="7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5" customHeight="1" x14ac:dyDescent="0.2">
      <c r="A123" s="177"/>
      <c r="B123" s="241" t="s">
        <v>267</v>
      </c>
      <c r="D123" s="183"/>
      <c r="F123" s="191" t="s">
        <v>261</v>
      </c>
      <c r="G123" s="7"/>
      <c r="H123" s="186" t="e">
        <f>(IFERROR(VLOOKUP($D$115,Podaci!$B$36:$C$57,2),""))*H119</f>
        <v>#VALUE!</v>
      </c>
      <c r="I123" s="186" t="e">
        <f>(IFERROR(VLOOKUP($D$115,Podaci!$B$36:$C$57,2),""))*I119</f>
        <v>#VALUE!</v>
      </c>
      <c r="J123" s="186" t="e">
        <f>(IFERROR(VLOOKUP($D$115,Podaci!$B$36:$C$57,2),""))*J119</f>
        <v>#VALUE!</v>
      </c>
      <c r="K123" s="186" t="e">
        <f>(IFERROR(VLOOKUP($D$115,Podaci!$B$36:$C$57,2),""))*K119</f>
        <v>#VALUE!</v>
      </c>
      <c r="L123" s="186" t="e">
        <f>(IFERROR(VLOOKUP($D$115,Podaci!$B$36:$C$57,2),""))*L119</f>
        <v>#VALUE!</v>
      </c>
      <c r="M123" s="186" t="e">
        <f>(IFERROR(VLOOKUP($D$115,Podaci!$B$36:$C$57,2),""))*M119</f>
        <v>#VALUE!</v>
      </c>
      <c r="N123" s="186" t="e">
        <f>(IFERROR(VLOOKUP($D$115,Podaci!$B$36:$C$57,2),""))*N119</f>
        <v>#VALUE!</v>
      </c>
      <c r="O123" s="186" t="e">
        <f>(IFERROR(VLOOKUP($D$115,Podaci!$B$36:$C$57,2),""))*O119</f>
        <v>#VALUE!</v>
      </c>
      <c r="P123" s="186" t="e">
        <f>(IFERROR(VLOOKUP($D$115,Podaci!$B$36:$C$57,2),""))*P119</f>
        <v>#VALUE!</v>
      </c>
      <c r="Q123" s="186" t="e">
        <f>(IFERROR(VLOOKUP($D$115,Podaci!$B$36:$C$57,2),""))*Q119</f>
        <v>#VALUE!</v>
      </c>
      <c r="R123" s="186" t="e">
        <f>(IFERROR(VLOOKUP($D$115,Podaci!$B$36:$C$57,2),""))*R119</f>
        <v>#VALUE!</v>
      </c>
      <c r="S123" s="186" t="e">
        <f>(IFERROR(VLOOKUP($D$115,Podaci!$B$36:$C$57,2),""))*S119</f>
        <v>#VALUE!</v>
      </c>
      <c r="T123" s="186" t="e">
        <f>(IFERROR(VLOOKUP($D$115,Podaci!$B$36:$C$57,2),""))*T119</f>
        <v>#VALUE!</v>
      </c>
      <c r="U123" s="186" t="e">
        <f>(IFERROR(VLOOKUP($D$115,Podaci!$B$36:$C$57,2),""))*U119</f>
        <v>#VALUE!</v>
      </c>
      <c r="V123" s="186" t="e">
        <f>(IFERROR(VLOOKUP($D$115,Podaci!$B$36:$C$57,2),""))*V119</f>
        <v>#VALUE!</v>
      </c>
      <c r="W123" s="186" t="e">
        <f>(IFERROR(VLOOKUP($D$115,Podaci!$B$36:$C$57,2),""))*W119</f>
        <v>#VALUE!</v>
      </c>
      <c r="X123" s="186" t="e">
        <f>(IFERROR(VLOOKUP($D$115,Podaci!$B$36:$C$57,2),""))*X119</f>
        <v>#VALUE!</v>
      </c>
      <c r="Y123" s="186" t="e">
        <f>(IFERROR(VLOOKUP($D$115,Podaci!$B$36:$C$57,2),""))*Y119</f>
        <v>#VALUE!</v>
      </c>
      <c r="Z123" s="186" t="e">
        <f>(IFERROR(VLOOKUP($D$115,Podaci!$B$36:$C$57,2),""))*Z119</f>
        <v>#VALUE!</v>
      </c>
      <c r="AA123" s="186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5" customHeight="1" x14ac:dyDescent="0.2">
      <c r="A124" s="177"/>
      <c r="B124" s="241"/>
      <c r="D124" s="183"/>
      <c r="F124" s="191"/>
      <c r="G124" s="7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5" customHeight="1" x14ac:dyDescent="0.2">
      <c r="A125" s="177"/>
      <c r="B125" s="241" t="s">
        <v>268</v>
      </c>
      <c r="C125" s="192"/>
      <c r="D125" s="61" t="e">
        <f>MAX(H125:AA125)</f>
        <v>#VALUE!</v>
      </c>
      <c r="F125" s="191" t="s">
        <v>257</v>
      </c>
      <c r="G125" s="7"/>
      <c r="H125" s="186" t="e">
        <f>(IFERROR(VLOOKUP($D$115,Podaci!$B$36:$C$57,2),""))*H121</f>
        <v>#VALUE!</v>
      </c>
      <c r="I125" s="186" t="e">
        <f>(IFERROR(VLOOKUP($D$115,Podaci!$B$36:$C$57,2),""))*I121</f>
        <v>#VALUE!</v>
      </c>
      <c r="J125" s="186" t="e">
        <f>(IFERROR(VLOOKUP($D$115,Podaci!$B$36:$C$57,2),""))*J121</f>
        <v>#VALUE!</v>
      </c>
      <c r="K125" s="186" t="e">
        <f>(IFERROR(VLOOKUP($D$115,Podaci!$B$36:$C$57,2),""))*K121</f>
        <v>#VALUE!</v>
      </c>
      <c r="L125" s="186" t="e">
        <f>(IFERROR(VLOOKUP($D$115,Podaci!$B$36:$C$57,2),""))*L121</f>
        <v>#VALUE!</v>
      </c>
      <c r="M125" s="186" t="e">
        <f>(IFERROR(VLOOKUP($D$115,Podaci!$B$36:$C$57,2),""))*M121</f>
        <v>#VALUE!</v>
      </c>
      <c r="N125" s="186" t="e">
        <f>(IFERROR(VLOOKUP($D$115,Podaci!$B$36:$C$57,2),""))*N121</f>
        <v>#VALUE!</v>
      </c>
      <c r="O125" s="186" t="e">
        <f>(IFERROR(VLOOKUP($D$115,Podaci!$B$36:$C$57,2),""))*O121</f>
        <v>#VALUE!</v>
      </c>
      <c r="P125" s="186" t="e">
        <f>(IFERROR(VLOOKUP($D$115,Podaci!$B$36:$C$57,2),""))*P121</f>
        <v>#VALUE!</v>
      </c>
      <c r="Q125" s="186" t="e">
        <f>(IFERROR(VLOOKUP($D$115,Podaci!$B$36:$C$57,2),""))*Q121</f>
        <v>#VALUE!</v>
      </c>
      <c r="R125" s="186" t="e">
        <f>(IFERROR(VLOOKUP($D$115,Podaci!$B$36:$C$57,2),""))*R121</f>
        <v>#VALUE!</v>
      </c>
      <c r="S125" s="186" t="e">
        <f>(IFERROR(VLOOKUP($D$115,Podaci!$B$36:$C$57,2),""))*S121</f>
        <v>#VALUE!</v>
      </c>
      <c r="T125" s="186" t="e">
        <f>(IFERROR(VLOOKUP($D$115,Podaci!$B$36:$C$57,2),""))*T121</f>
        <v>#VALUE!</v>
      </c>
      <c r="U125" s="186" t="e">
        <f>(IFERROR(VLOOKUP($D$115,Podaci!$B$36:$C$57,2),""))*U121</f>
        <v>#VALUE!</v>
      </c>
      <c r="V125" s="186" t="e">
        <f>(IFERROR(VLOOKUP($D$115,Podaci!$B$36:$C$57,2),""))*V121</f>
        <v>#VALUE!</v>
      </c>
      <c r="W125" s="186" t="e">
        <f>(IFERROR(VLOOKUP($D$115,Podaci!$B$36:$C$57,2),""))*W121</f>
        <v>#VALUE!</v>
      </c>
      <c r="X125" s="186" t="e">
        <f>(IFERROR(VLOOKUP($D$115,Podaci!$B$36:$C$57,2),""))*X121</f>
        <v>#VALUE!</v>
      </c>
      <c r="Y125" s="186" t="e">
        <f>(IFERROR(VLOOKUP($D$115,Podaci!$B$36:$C$57,2),""))*Y121</f>
        <v>#VALUE!</v>
      </c>
      <c r="Z125" s="186" t="e">
        <f>(IFERROR(VLOOKUP($D$115,Podaci!$B$36:$C$57,2),""))*Z121</f>
        <v>#VALUE!</v>
      </c>
      <c r="AA125" s="186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5" customHeight="1" x14ac:dyDescent="0.2">
      <c r="A126" s="177"/>
      <c r="B126" s="241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75" thickBot="1" x14ac:dyDescent="0.25">
      <c r="A127" s="177"/>
      <c r="B127" s="245" t="s">
        <v>63</v>
      </c>
      <c r="W127" s="170"/>
    </row>
    <row r="128" spans="1:16376" ht="12.75" thickTop="1" x14ac:dyDescent="0.2">
      <c r="A128" s="177"/>
      <c r="B128" s="246"/>
    </row>
    <row r="129" spans="1:16376" ht="11.45" customHeight="1" x14ac:dyDescent="0.2">
      <c r="A129" s="177"/>
      <c r="B129" s="241" t="s">
        <v>269</v>
      </c>
      <c r="F129" s="191" t="s">
        <v>250</v>
      </c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</row>
    <row r="130" spans="1:16376" ht="11.45" customHeight="1" x14ac:dyDescent="0.2">
      <c r="A130" s="177"/>
      <c r="B130" s="241"/>
      <c r="F130" s="19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5" customHeight="1" x14ac:dyDescent="0.2">
      <c r="A131" s="177"/>
      <c r="B131" s="241" t="s">
        <v>270</v>
      </c>
      <c r="D131" s="61">
        <f>MAX(H131:AA131)</f>
        <v>0</v>
      </c>
      <c r="F131" s="191" t="s">
        <v>251</v>
      </c>
      <c r="G131" s="7"/>
      <c r="H131" s="67">
        <f>SUM($H$129:H129)</f>
        <v>0</v>
      </c>
      <c r="I131" s="67">
        <f>SUM($H$129:I129)</f>
        <v>0</v>
      </c>
      <c r="J131" s="67">
        <f>SUM($H$129:J129)</f>
        <v>0</v>
      </c>
      <c r="K131" s="67">
        <f>SUM($H$129:K129)</f>
        <v>0</v>
      </c>
      <c r="L131" s="67">
        <f>SUM($H$129:L129)</f>
        <v>0</v>
      </c>
      <c r="M131" s="67">
        <f>SUM($H$129:M129)</f>
        <v>0</v>
      </c>
      <c r="N131" s="67">
        <f>SUM($H$129:N129)</f>
        <v>0</v>
      </c>
      <c r="O131" s="67">
        <f>SUM($H$129:O129)</f>
        <v>0</v>
      </c>
      <c r="P131" s="67">
        <f>SUM($H$129:P129)</f>
        <v>0</v>
      </c>
      <c r="Q131" s="67">
        <f>SUM($H$129:Q129)</f>
        <v>0</v>
      </c>
      <c r="R131" s="67">
        <f>SUM($H$129:R129)</f>
        <v>0</v>
      </c>
      <c r="S131" s="67">
        <f>SUM($H$129:S129)</f>
        <v>0</v>
      </c>
      <c r="T131" s="67">
        <f>SUM($H$129:T129)</f>
        <v>0</v>
      </c>
      <c r="U131" s="67">
        <f>SUM($H$129:U129)</f>
        <v>0</v>
      </c>
      <c r="V131" s="67">
        <f>SUM($H$129:V129)</f>
        <v>0</v>
      </c>
      <c r="W131" s="67">
        <f>SUM($H$129:W129)</f>
        <v>0</v>
      </c>
      <c r="X131" s="67">
        <f>SUM($H$129:X129)</f>
        <v>0</v>
      </c>
      <c r="Y131" s="67">
        <f>SUM($H$129:Y129)</f>
        <v>0</v>
      </c>
      <c r="Z131" s="67">
        <f>SUM($H$129:Z129)</f>
        <v>0</v>
      </c>
      <c r="AA131" s="67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5" customHeight="1" x14ac:dyDescent="0.2">
      <c r="A132" s="177"/>
      <c r="B132" s="241"/>
      <c r="D132" s="183"/>
      <c r="F132" s="7"/>
      <c r="G132" s="7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5" customHeight="1" x14ac:dyDescent="0.2">
      <c r="A133" s="177"/>
      <c r="B133" s="241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x14ac:dyDescent="0.2">
      <c r="A134" s="180"/>
      <c r="B134" s="247" t="s">
        <v>303</v>
      </c>
      <c r="D134" s="61">
        <f>D121+D131</f>
        <v>0</v>
      </c>
      <c r="F134" s="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16376" x14ac:dyDescent="0.2">
      <c r="B135" s="248"/>
    </row>
    <row r="136" spans="1:16376" x14ac:dyDescent="0.2">
      <c r="A136" s="11" t="s">
        <v>278</v>
      </c>
      <c r="B136" s="243" t="s">
        <v>284</v>
      </c>
      <c r="C136" s="12"/>
      <c r="D136" s="15"/>
      <c r="E136" s="15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16376" x14ac:dyDescent="0.2"/>
    <row r="138" spans="1:16376" ht="12.75" thickBot="1" x14ac:dyDescent="0.25">
      <c r="A138" s="7"/>
      <c r="B138" s="245" t="s">
        <v>146</v>
      </c>
    </row>
    <row r="139" spans="1:16376" ht="12.75" thickTop="1" x14ac:dyDescent="0.2">
      <c r="B139" s="238"/>
    </row>
    <row r="140" spans="1:16376" x14ac:dyDescent="0.2">
      <c r="B140" s="242" t="str">
        <f>"Trenutna vrijednost bruto dodane vrijednosti po zaposleniku ["&amp;D115&amp;"]"</f>
        <v>Trenutna vrijednost bruto dodane vrijednosti po zaposleniku []</v>
      </c>
      <c r="E140" s="70"/>
      <c r="F140" s="43" t="s">
        <v>237</v>
      </c>
      <c r="H140" s="60" t="str">
        <f>IFERROR(VLOOKUP($D$115,Podaci!$B$11:$G$32,4),"")</f>
        <v/>
      </c>
      <c r="I140" s="60" t="str">
        <f>IFERROR(VLOOKUP($D$115,Podaci!$B$11:$G$32,4),"")</f>
        <v/>
      </c>
      <c r="J140" s="60" t="str">
        <f>IFERROR(VLOOKUP($D$115,Podaci!$B$11:$G$32,4),"")</f>
        <v/>
      </c>
      <c r="K140" s="60" t="str">
        <f>IFERROR(VLOOKUP($D$115,Podaci!$B$11:$G$32,4),"")</f>
        <v/>
      </c>
      <c r="L140" s="60" t="str">
        <f>IFERROR(VLOOKUP($D$115,Podaci!$B$11:$G$32,4),"")</f>
        <v/>
      </c>
      <c r="M140" s="60" t="str">
        <f>IFERROR(VLOOKUP($D$115,Podaci!$B$11:$G$32,4),"")</f>
        <v/>
      </c>
      <c r="N140" s="60" t="str">
        <f>IFERROR(VLOOKUP($D$115,Podaci!$B$11:$G$32,4),"")</f>
        <v/>
      </c>
      <c r="O140" s="60" t="str">
        <f>IFERROR(VLOOKUP($D$115,Podaci!$B$11:$G$32,4),"")</f>
        <v/>
      </c>
      <c r="P140" s="60" t="str">
        <f>IFERROR(VLOOKUP($D$115,Podaci!$B$11:$G$32,4),"")</f>
        <v/>
      </c>
      <c r="Q140" s="60" t="str">
        <f>IFERROR(VLOOKUP($D$115,Podaci!$B$11:$G$32,4),"")</f>
        <v/>
      </c>
      <c r="R140" s="60" t="str">
        <f>IFERROR(VLOOKUP($D$115,Podaci!$B$11:$G$32,4),"")</f>
        <v/>
      </c>
      <c r="S140" s="60" t="str">
        <f>IFERROR(VLOOKUP($D$115,Podaci!$B$11:$G$32,4),"")</f>
        <v/>
      </c>
      <c r="T140" s="60" t="str">
        <f>IFERROR(VLOOKUP($D$115,Podaci!$B$11:$G$32,4),"")</f>
        <v/>
      </c>
      <c r="U140" s="60" t="str">
        <f>IFERROR(VLOOKUP($D$115,Podaci!$B$11:$G$32,4),"")</f>
        <v/>
      </c>
      <c r="V140" s="60" t="str">
        <f>IFERROR(VLOOKUP($D$115,Podaci!$B$11:$G$32,4),"")</f>
        <v/>
      </c>
      <c r="W140" s="60" t="str">
        <f>IFERROR(VLOOKUP($D$115,Podaci!$B$11:$G$32,4),"")</f>
        <v/>
      </c>
      <c r="X140" s="60" t="str">
        <f>IFERROR(VLOOKUP($D$115,Podaci!$B$11:$G$32,4),"")</f>
        <v/>
      </c>
      <c r="Y140" s="60" t="str">
        <f>IFERROR(VLOOKUP($D$115,Podaci!$B$11:$G$32,4),"")</f>
        <v/>
      </c>
      <c r="Z140" s="60" t="str">
        <f>IFERROR(VLOOKUP($D$115,Podaci!$B$11:$G$32,4),"")</f>
        <v/>
      </c>
      <c r="AA140" s="60" t="str">
        <f>IFERROR(VLOOKUP($D$115,Podaci!$B$11:$G$32,4),"")</f>
        <v/>
      </c>
    </row>
    <row r="141" spans="1:16376" x14ac:dyDescent="0.2">
      <c r="B141" s="242"/>
      <c r="F141" s="7"/>
    </row>
    <row r="142" spans="1:16376" x14ac:dyDescent="0.2">
      <c r="B142" s="242" t="s">
        <v>157</v>
      </c>
      <c r="F142" s="7" t="s">
        <v>8</v>
      </c>
      <c r="G142" s="192"/>
      <c r="H142" s="185">
        <f t="shared" ref="H142:AA142" si="22">H2</f>
        <v>1</v>
      </c>
      <c r="I142" s="185">
        <f t="shared" si="22"/>
        <v>2</v>
      </c>
      <c r="J142" s="185">
        <f t="shared" si="22"/>
        <v>3</v>
      </c>
      <c r="K142" s="185">
        <f t="shared" si="22"/>
        <v>4</v>
      </c>
      <c r="L142" s="185">
        <f t="shared" si="22"/>
        <v>5</v>
      </c>
      <c r="M142" s="185">
        <f t="shared" si="22"/>
        <v>6</v>
      </c>
      <c r="N142" s="185">
        <f t="shared" si="22"/>
        <v>7</v>
      </c>
      <c r="O142" s="185">
        <f t="shared" si="22"/>
        <v>8</v>
      </c>
      <c r="P142" s="185">
        <f t="shared" si="22"/>
        <v>9</v>
      </c>
      <c r="Q142" s="185">
        <f t="shared" si="22"/>
        <v>10</v>
      </c>
      <c r="R142" s="185">
        <f t="shared" si="22"/>
        <v>11</v>
      </c>
      <c r="S142" s="185">
        <f t="shared" si="22"/>
        <v>12</v>
      </c>
      <c r="T142" s="185">
        <f t="shared" si="22"/>
        <v>13</v>
      </c>
      <c r="U142" s="185">
        <f t="shared" si="22"/>
        <v>14</v>
      </c>
      <c r="V142" s="185">
        <f t="shared" si="22"/>
        <v>15</v>
      </c>
      <c r="W142" s="185">
        <f t="shared" si="22"/>
        <v>16</v>
      </c>
      <c r="X142" s="185">
        <f t="shared" si="22"/>
        <v>17</v>
      </c>
      <c r="Y142" s="185">
        <f t="shared" si="22"/>
        <v>18</v>
      </c>
      <c r="Z142" s="185">
        <f t="shared" si="22"/>
        <v>19</v>
      </c>
      <c r="AA142" s="185">
        <f t="shared" si="22"/>
        <v>20</v>
      </c>
    </row>
    <row r="143" spans="1:16376" x14ac:dyDescent="0.2">
      <c r="A143" s="190"/>
      <c r="B143" s="241" t="s">
        <v>271</v>
      </c>
      <c r="E143" s="16"/>
      <c r="F143" s="7" t="s">
        <v>4</v>
      </c>
      <c r="G143" s="192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x14ac:dyDescent="0.2">
      <c r="B144" s="249"/>
      <c r="E144" s="16"/>
      <c r="F144" s="7"/>
      <c r="H144" s="187"/>
      <c r="I144" s="187"/>
      <c r="J144" s="189"/>
      <c r="K144" s="189"/>
      <c r="L144" s="189"/>
      <c r="M144" s="189"/>
      <c r="N144" s="189"/>
      <c r="O144" s="189"/>
      <c r="P144" s="189"/>
      <c r="Q144" s="189"/>
      <c r="R144" s="189"/>
      <c r="S144" s="188"/>
      <c r="T144" s="188"/>
      <c r="U144" s="188"/>
      <c r="V144" s="188"/>
      <c r="W144" s="188"/>
      <c r="X144" s="188"/>
      <c r="Y144" s="188"/>
      <c r="Z144" s="188"/>
      <c r="AA144" s="188"/>
    </row>
    <row r="145" spans="1:16376" ht="12.75" thickBot="1" x14ac:dyDescent="0.25">
      <c r="B145" s="245" t="s">
        <v>148</v>
      </c>
      <c r="F145" s="55"/>
    </row>
    <row r="146" spans="1:16376" ht="12.75" thickTop="1" x14ac:dyDescent="0.2"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16376" x14ac:dyDescent="0.2">
      <c r="B147" s="79" t="s">
        <v>272</v>
      </c>
      <c r="E147" s="23"/>
      <c r="F147" s="37" t="s">
        <v>253</v>
      </c>
      <c r="G147" s="192"/>
      <c r="H147" s="13">
        <f>20*12*$D$31</f>
        <v>240</v>
      </c>
      <c r="I147" s="13">
        <f t="shared" ref="I147" si="41">20*12*$D$31</f>
        <v>240</v>
      </c>
      <c r="J147" s="13">
        <f>20*12*$D$31</f>
        <v>240</v>
      </c>
      <c r="K147" s="13">
        <f t="shared" ref="K147:AA147" si="42">20*12*$D$31</f>
        <v>240</v>
      </c>
      <c r="L147" s="13">
        <f t="shared" si="42"/>
        <v>240</v>
      </c>
      <c r="M147" s="13">
        <f t="shared" si="42"/>
        <v>240</v>
      </c>
      <c r="N147" s="13">
        <f t="shared" si="42"/>
        <v>240</v>
      </c>
      <c r="O147" s="13">
        <f t="shared" si="42"/>
        <v>240</v>
      </c>
      <c r="P147" s="13">
        <f t="shared" si="42"/>
        <v>240</v>
      </c>
      <c r="Q147" s="13">
        <f t="shared" si="42"/>
        <v>240</v>
      </c>
      <c r="R147" s="13">
        <f t="shared" si="42"/>
        <v>240</v>
      </c>
      <c r="S147" s="13">
        <f t="shared" si="42"/>
        <v>240</v>
      </c>
      <c r="T147" s="13">
        <f t="shared" si="42"/>
        <v>240</v>
      </c>
      <c r="U147" s="13">
        <f t="shared" si="42"/>
        <v>240</v>
      </c>
      <c r="V147" s="13">
        <f t="shared" si="42"/>
        <v>240</v>
      </c>
      <c r="W147" s="13">
        <f t="shared" si="42"/>
        <v>240</v>
      </c>
      <c r="X147" s="13">
        <f t="shared" si="42"/>
        <v>240</v>
      </c>
      <c r="Y147" s="13">
        <f t="shared" si="42"/>
        <v>240</v>
      </c>
      <c r="Z147" s="13">
        <f t="shared" si="42"/>
        <v>240</v>
      </c>
      <c r="AA147" s="13">
        <f t="shared" si="42"/>
        <v>240</v>
      </c>
    </row>
    <row r="148" spans="1:16376" x14ac:dyDescent="0.2">
      <c r="E148" s="23"/>
      <c r="F148" s="37"/>
      <c r="G148" s="192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</row>
    <row r="149" spans="1:16376" ht="24" x14ac:dyDescent="0.2">
      <c r="A149" s="200" t="s">
        <v>279</v>
      </c>
      <c r="B149" s="243" t="s">
        <v>305</v>
      </c>
      <c r="C149" s="12"/>
      <c r="D149" s="15"/>
      <c r="E149" s="15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16376" x14ac:dyDescent="0.2">
      <c r="D150" s="192"/>
      <c r="E150" s="192"/>
      <c r="F150" s="192"/>
    </row>
    <row r="151" spans="1:16376" x14ac:dyDescent="0.2">
      <c r="B151" s="238" t="s">
        <v>166</v>
      </c>
      <c r="D151" s="156"/>
      <c r="E151" s="192"/>
      <c r="F151" s="37" t="s">
        <v>128</v>
      </c>
    </row>
    <row r="152" spans="1:16376" x14ac:dyDescent="0.2">
      <c r="A152" s="190"/>
      <c r="B152" s="244"/>
    </row>
    <row r="153" spans="1:16376" ht="12.75" thickBot="1" x14ac:dyDescent="0.25">
      <c r="A153" s="177"/>
      <c r="B153" s="245" t="s">
        <v>64</v>
      </c>
    </row>
    <row r="154" spans="1:16376" ht="12.75" thickTop="1" x14ac:dyDescent="0.2">
      <c r="A154" s="177"/>
      <c r="B154" s="246"/>
    </row>
    <row r="155" spans="1:16376" ht="11.45" customHeight="1" x14ac:dyDescent="0.2">
      <c r="A155" s="177"/>
      <c r="B155" s="241" t="s">
        <v>265</v>
      </c>
      <c r="D155" s="72"/>
      <c r="F155" s="191" t="s">
        <v>255</v>
      </c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</row>
    <row r="156" spans="1:16376" ht="11.45" customHeight="1" x14ac:dyDescent="0.2">
      <c r="A156" s="177"/>
      <c r="B156" s="241"/>
      <c r="F156" s="19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5" customHeight="1" x14ac:dyDescent="0.2">
      <c r="A157" s="177"/>
      <c r="B157" s="241" t="s">
        <v>266</v>
      </c>
      <c r="D157" s="61">
        <f>MAX(H157:AA157)</f>
        <v>0</v>
      </c>
      <c r="F157" s="191" t="s">
        <v>256</v>
      </c>
      <c r="G157" s="7"/>
      <c r="H157" s="67">
        <f>SUM($H$155:H155)</f>
        <v>0</v>
      </c>
      <c r="I157" s="67">
        <f>SUM($H$155:I155)</f>
        <v>0</v>
      </c>
      <c r="J157" s="67">
        <f>SUM($H$155:J155)</f>
        <v>0</v>
      </c>
      <c r="K157" s="67">
        <f>SUM($H$155:K155)</f>
        <v>0</v>
      </c>
      <c r="L157" s="67">
        <f>SUM($H$155:L155)</f>
        <v>0</v>
      </c>
      <c r="M157" s="67">
        <f>SUM($H$155:M155)</f>
        <v>0</v>
      </c>
      <c r="N157" s="67">
        <f>SUM($H$155:N155)</f>
        <v>0</v>
      </c>
      <c r="O157" s="67">
        <f>SUM($H$155:O155)</f>
        <v>0</v>
      </c>
      <c r="P157" s="67">
        <f>SUM($H$155:P155)</f>
        <v>0</v>
      </c>
      <c r="Q157" s="67">
        <f>SUM($H$155:Q155)</f>
        <v>0</v>
      </c>
      <c r="R157" s="67">
        <f>SUM($H$155:R155)</f>
        <v>0</v>
      </c>
      <c r="S157" s="67">
        <f>SUM($H$155:S155)</f>
        <v>0</v>
      </c>
      <c r="T157" s="67">
        <f>SUM($H$155:T155)</f>
        <v>0</v>
      </c>
      <c r="U157" s="67">
        <f>SUM($H$155:U155)</f>
        <v>0</v>
      </c>
      <c r="V157" s="67">
        <f>SUM($H$155:V155)</f>
        <v>0</v>
      </c>
      <c r="W157" s="67">
        <f>SUM($H$155:W155)</f>
        <v>0</v>
      </c>
      <c r="X157" s="67">
        <f>SUM($H$155:X155)</f>
        <v>0</v>
      </c>
      <c r="Y157" s="67">
        <f>SUM($H$155:Y155)</f>
        <v>0</v>
      </c>
      <c r="Z157" s="67">
        <f>SUM($H$155:Z155)</f>
        <v>0</v>
      </c>
      <c r="AA157" s="67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5" customHeight="1" x14ac:dyDescent="0.2">
      <c r="A158" s="177"/>
      <c r="B158" s="241"/>
      <c r="D158" s="183"/>
      <c r="F158" s="191"/>
      <c r="G158" s="7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5" customHeight="1" x14ac:dyDescent="0.2">
      <c r="A159" s="177"/>
      <c r="B159" s="241" t="s">
        <v>267</v>
      </c>
      <c r="D159" s="183"/>
      <c r="F159" s="191" t="s">
        <v>261</v>
      </c>
      <c r="G159" s="7"/>
      <c r="H159" s="186" t="e">
        <f>(IFERROR(VLOOKUP($D$151,Podaci!$B$36:$C$57,2),""))*H155</f>
        <v>#VALUE!</v>
      </c>
      <c r="I159" s="186" t="e">
        <f>(IFERROR(VLOOKUP($D$151,Podaci!$B$36:$C$57,2),""))*I155</f>
        <v>#VALUE!</v>
      </c>
      <c r="J159" s="186" t="e">
        <f>(IFERROR(VLOOKUP($D$151,Podaci!$B$36:$C$57,2),""))*J155</f>
        <v>#VALUE!</v>
      </c>
      <c r="K159" s="186" t="e">
        <f>(IFERROR(VLOOKUP($D$151,Podaci!$B$36:$C$57,2),""))*K155</f>
        <v>#VALUE!</v>
      </c>
      <c r="L159" s="186" t="e">
        <f>(IFERROR(VLOOKUP($D$151,Podaci!$B$36:$C$57,2),""))*L155</f>
        <v>#VALUE!</v>
      </c>
      <c r="M159" s="186" t="e">
        <f>(IFERROR(VLOOKUP($D$151,Podaci!$B$36:$C$57,2),""))*M155</f>
        <v>#VALUE!</v>
      </c>
      <c r="N159" s="186" t="e">
        <f>(IFERROR(VLOOKUP($D$151,Podaci!$B$36:$C$57,2),""))*N155</f>
        <v>#VALUE!</v>
      </c>
      <c r="O159" s="186" t="e">
        <f>(IFERROR(VLOOKUP($D$151,Podaci!$B$36:$C$57,2),""))*O155</f>
        <v>#VALUE!</v>
      </c>
      <c r="P159" s="186" t="e">
        <f>(IFERROR(VLOOKUP($D$151,Podaci!$B$36:$C$57,2),""))*P155</f>
        <v>#VALUE!</v>
      </c>
      <c r="Q159" s="186" t="e">
        <f>(IFERROR(VLOOKUP($D$151,Podaci!$B$36:$C$57,2),""))*Q155</f>
        <v>#VALUE!</v>
      </c>
      <c r="R159" s="186" t="e">
        <f>(IFERROR(VLOOKUP($D$151,Podaci!$B$36:$C$57,2),""))*R155</f>
        <v>#VALUE!</v>
      </c>
      <c r="S159" s="186" t="e">
        <f>(IFERROR(VLOOKUP($D$151,Podaci!$B$36:$C$57,2),""))*S155</f>
        <v>#VALUE!</v>
      </c>
      <c r="T159" s="186" t="e">
        <f>(IFERROR(VLOOKUP($D$151,Podaci!$B$36:$C$57,2),""))*T155</f>
        <v>#VALUE!</v>
      </c>
      <c r="U159" s="186" t="e">
        <f>(IFERROR(VLOOKUP($D$151,Podaci!$B$36:$C$57,2),""))*U155</f>
        <v>#VALUE!</v>
      </c>
      <c r="V159" s="186" t="e">
        <f>(IFERROR(VLOOKUP($D$151,Podaci!$B$36:$C$57,2),""))*V155</f>
        <v>#VALUE!</v>
      </c>
      <c r="W159" s="186" t="e">
        <f>(IFERROR(VLOOKUP($D$151,Podaci!$B$36:$C$57,2),""))*W155</f>
        <v>#VALUE!</v>
      </c>
      <c r="X159" s="186" t="e">
        <f>(IFERROR(VLOOKUP($D$151,Podaci!$B$36:$C$57,2),""))*X155</f>
        <v>#VALUE!</v>
      </c>
      <c r="Y159" s="186" t="e">
        <f>(IFERROR(VLOOKUP($D$151,Podaci!$B$36:$C$57,2),""))*Y155</f>
        <v>#VALUE!</v>
      </c>
      <c r="Z159" s="186" t="e">
        <f>(IFERROR(VLOOKUP($D$151,Podaci!$B$36:$C$57,2),""))*Z155</f>
        <v>#VALUE!</v>
      </c>
      <c r="AA159" s="186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5" customHeight="1" x14ac:dyDescent="0.2">
      <c r="A160" s="177"/>
      <c r="B160" s="241"/>
      <c r="D160" s="183"/>
      <c r="F160" s="191"/>
      <c r="G160" s="7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5" customHeight="1" x14ac:dyDescent="0.2">
      <c r="A161" s="177"/>
      <c r="B161" s="241" t="s">
        <v>268</v>
      </c>
      <c r="C161" s="192"/>
      <c r="D161" s="61" t="e">
        <f>MAX(H161:AA161)</f>
        <v>#VALUE!</v>
      </c>
      <c r="F161" s="191" t="s">
        <v>257</v>
      </c>
      <c r="G161" s="7"/>
      <c r="H161" s="186" t="e">
        <f>(IFERROR(VLOOKUP($D$151,Podaci!$B$36:$C$57,2),""))*H157</f>
        <v>#VALUE!</v>
      </c>
      <c r="I161" s="186" t="e">
        <f>(IFERROR(VLOOKUP($D$151,Podaci!$B$36:$C$57,2),""))*I157</f>
        <v>#VALUE!</v>
      </c>
      <c r="J161" s="186" t="e">
        <f>(IFERROR(VLOOKUP($D$151,Podaci!$B$36:$C$57,2),""))*J157</f>
        <v>#VALUE!</v>
      </c>
      <c r="K161" s="186" t="e">
        <f>(IFERROR(VLOOKUP($D$151,Podaci!$B$36:$C$57,2),""))*K157</f>
        <v>#VALUE!</v>
      </c>
      <c r="L161" s="186" t="e">
        <f>(IFERROR(VLOOKUP($D$151,Podaci!$B$36:$C$57,2),""))*L157</f>
        <v>#VALUE!</v>
      </c>
      <c r="M161" s="186" t="e">
        <f>(IFERROR(VLOOKUP($D$151,Podaci!$B$36:$C$57,2),""))*M157</f>
        <v>#VALUE!</v>
      </c>
      <c r="N161" s="186" t="e">
        <f>(IFERROR(VLOOKUP($D$151,Podaci!$B$36:$C$57,2),""))*N157</f>
        <v>#VALUE!</v>
      </c>
      <c r="O161" s="186" t="e">
        <f>(IFERROR(VLOOKUP($D$151,Podaci!$B$36:$C$57,2),""))*O157</f>
        <v>#VALUE!</v>
      </c>
      <c r="P161" s="186" t="e">
        <f>(IFERROR(VLOOKUP($D$151,Podaci!$B$36:$C$57,2),""))*P157</f>
        <v>#VALUE!</v>
      </c>
      <c r="Q161" s="186" t="e">
        <f>(IFERROR(VLOOKUP($D$151,Podaci!$B$36:$C$57,2),""))*Q157</f>
        <v>#VALUE!</v>
      </c>
      <c r="R161" s="186" t="e">
        <f>(IFERROR(VLOOKUP($D$151,Podaci!$B$36:$C$57,2),""))*R157</f>
        <v>#VALUE!</v>
      </c>
      <c r="S161" s="186" t="e">
        <f>(IFERROR(VLOOKUP($D$151,Podaci!$B$36:$C$57,2),""))*S157</f>
        <v>#VALUE!</v>
      </c>
      <c r="T161" s="186" t="e">
        <f>(IFERROR(VLOOKUP($D$151,Podaci!$B$36:$C$57,2),""))*T157</f>
        <v>#VALUE!</v>
      </c>
      <c r="U161" s="186" t="e">
        <f>(IFERROR(VLOOKUP($D$151,Podaci!$B$36:$C$57,2),""))*U157</f>
        <v>#VALUE!</v>
      </c>
      <c r="V161" s="186" t="e">
        <f>(IFERROR(VLOOKUP($D$151,Podaci!$B$36:$C$57,2),""))*V157</f>
        <v>#VALUE!</v>
      </c>
      <c r="W161" s="186" t="e">
        <f>(IFERROR(VLOOKUP($D$151,Podaci!$B$36:$C$57,2),""))*W157</f>
        <v>#VALUE!</v>
      </c>
      <c r="X161" s="186" t="e">
        <f>(IFERROR(VLOOKUP($D$151,Podaci!$B$36:$C$57,2),""))*X157</f>
        <v>#VALUE!</v>
      </c>
      <c r="Y161" s="186" t="e">
        <f>(IFERROR(VLOOKUP($D$151,Podaci!$B$36:$C$57,2),""))*Y157</f>
        <v>#VALUE!</v>
      </c>
      <c r="Z161" s="186" t="e">
        <f>(IFERROR(VLOOKUP($D$151,Podaci!$B$36:$C$57,2),""))*Z157</f>
        <v>#VALUE!</v>
      </c>
      <c r="AA161" s="186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5" customHeight="1" x14ac:dyDescent="0.2">
      <c r="A162" s="177"/>
      <c r="B162" s="241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75" thickBot="1" x14ac:dyDescent="0.25">
      <c r="A163" s="177"/>
      <c r="B163" s="245" t="s">
        <v>63</v>
      </c>
      <c r="W163" s="170"/>
    </row>
    <row r="164" spans="1:16376" ht="12.75" thickTop="1" x14ac:dyDescent="0.2">
      <c r="A164" s="177"/>
      <c r="B164" s="246"/>
    </row>
    <row r="165" spans="1:16376" ht="11.45" customHeight="1" x14ac:dyDescent="0.2">
      <c r="A165" s="177"/>
      <c r="B165" s="241" t="s">
        <v>269</v>
      </c>
      <c r="F165" s="191" t="s">
        <v>250</v>
      </c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</row>
    <row r="166" spans="1:16376" ht="11.45" customHeight="1" x14ac:dyDescent="0.2">
      <c r="A166" s="177"/>
      <c r="B166" s="241"/>
      <c r="F166" s="19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5" customHeight="1" x14ac:dyDescent="0.2">
      <c r="A167" s="177"/>
      <c r="B167" s="241" t="s">
        <v>270</v>
      </c>
      <c r="D167" s="61">
        <f>MAX(H167:AA167)</f>
        <v>0</v>
      </c>
      <c r="F167" s="191" t="s">
        <v>251</v>
      </c>
      <c r="G167" s="7"/>
      <c r="H167" s="67">
        <f>SUM($H$165:H165)</f>
        <v>0</v>
      </c>
      <c r="I167" s="67">
        <f>SUM($H$165:I165)</f>
        <v>0</v>
      </c>
      <c r="J167" s="67">
        <f>SUM($H$165:J165)</f>
        <v>0</v>
      </c>
      <c r="K167" s="67">
        <f>SUM($H$165:K165)</f>
        <v>0</v>
      </c>
      <c r="L167" s="67">
        <f>SUM($H$165:L165)</f>
        <v>0</v>
      </c>
      <c r="M167" s="67">
        <f>SUM($H$165:M165)</f>
        <v>0</v>
      </c>
      <c r="N167" s="67">
        <f>SUM($H$165:N165)</f>
        <v>0</v>
      </c>
      <c r="O167" s="67">
        <f>SUM($H$165:O165)</f>
        <v>0</v>
      </c>
      <c r="P167" s="67">
        <f>SUM($H$165:P165)</f>
        <v>0</v>
      </c>
      <c r="Q167" s="67">
        <f>SUM($H$165:Q165)</f>
        <v>0</v>
      </c>
      <c r="R167" s="67">
        <f>SUM($H$165:R165)</f>
        <v>0</v>
      </c>
      <c r="S167" s="67">
        <f>SUM($H$165:S165)</f>
        <v>0</v>
      </c>
      <c r="T167" s="67">
        <f>SUM($H$165:T165)</f>
        <v>0</v>
      </c>
      <c r="U167" s="67">
        <f>SUM($H$165:U165)</f>
        <v>0</v>
      </c>
      <c r="V167" s="67">
        <f>SUM($H$165:V165)</f>
        <v>0</v>
      </c>
      <c r="W167" s="67">
        <f>SUM($H$165:W165)</f>
        <v>0</v>
      </c>
      <c r="X167" s="67">
        <f>SUM($H$165:X165)</f>
        <v>0</v>
      </c>
      <c r="Y167" s="67">
        <f>SUM($H$165:Y165)</f>
        <v>0</v>
      </c>
      <c r="Z167" s="67">
        <f>SUM($H$165:Z165)</f>
        <v>0</v>
      </c>
      <c r="AA167" s="67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5" customHeight="1" x14ac:dyDescent="0.2">
      <c r="A168" s="177"/>
      <c r="B168" s="241"/>
      <c r="D168" s="183"/>
      <c r="F168" s="7"/>
      <c r="G168" s="7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5" customHeight="1" x14ac:dyDescent="0.2">
      <c r="A169" s="177"/>
      <c r="B169" s="241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x14ac:dyDescent="0.2">
      <c r="A170" s="177"/>
      <c r="B170" s="247" t="s">
        <v>303</v>
      </c>
      <c r="D170" s="61">
        <f>D157+D167</f>
        <v>0</v>
      </c>
      <c r="F170" s="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16376" x14ac:dyDescent="0.2">
      <c r="B171" s="248"/>
    </row>
    <row r="172" spans="1:16376" ht="24" x14ac:dyDescent="0.2">
      <c r="A172" s="11" t="s">
        <v>280</v>
      </c>
      <c r="B172" s="243" t="s">
        <v>306</v>
      </c>
      <c r="C172" s="12"/>
      <c r="D172" s="15"/>
      <c r="E172" s="15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16376" x14ac:dyDescent="0.2"/>
    <row r="174" spans="1:16376" ht="12.75" thickBot="1" x14ac:dyDescent="0.25">
      <c r="A174" s="7"/>
      <c r="B174" s="245" t="s">
        <v>146</v>
      </c>
    </row>
    <row r="175" spans="1:16376" ht="12.75" thickTop="1" x14ac:dyDescent="0.2">
      <c r="B175" s="238"/>
    </row>
    <row r="176" spans="1:16376" x14ac:dyDescent="0.2">
      <c r="B176" s="242" t="str">
        <f>"Trenutna vrijednost bruto dodane vrijednosti po zaposleniku ["&amp;D151&amp;"]"</f>
        <v>Trenutna vrijednost bruto dodane vrijednosti po zaposleniku []</v>
      </c>
      <c r="E176" s="70"/>
      <c r="F176" s="43" t="s">
        <v>237</v>
      </c>
      <c r="H176" s="60" t="str">
        <f>IFERROR(VLOOKUP($D$151,Podaci!$B$11:$G$32,4),"")</f>
        <v/>
      </c>
      <c r="I176" s="60" t="str">
        <f>IFERROR(VLOOKUP($D$151,Podaci!$B$11:$G$32,4),"")</f>
        <v/>
      </c>
      <c r="J176" s="60" t="str">
        <f>IFERROR(VLOOKUP($D$151,Podaci!$B$11:$G$32,4),"")</f>
        <v/>
      </c>
      <c r="K176" s="60" t="str">
        <f>IFERROR(VLOOKUP($D$151,Podaci!$B$11:$G$32,4),"")</f>
        <v/>
      </c>
      <c r="L176" s="60" t="str">
        <f>IFERROR(VLOOKUP($D$151,Podaci!$B$11:$G$32,4),"")</f>
        <v/>
      </c>
      <c r="M176" s="60" t="str">
        <f>IFERROR(VLOOKUP($D$151,Podaci!$B$11:$G$32,4),"")</f>
        <v/>
      </c>
      <c r="N176" s="60" t="str">
        <f>IFERROR(VLOOKUP($D$151,Podaci!$B$11:$G$32,4),"")</f>
        <v/>
      </c>
      <c r="O176" s="60" t="str">
        <f>IFERROR(VLOOKUP($D$151,Podaci!$B$11:$G$32,4),"")</f>
        <v/>
      </c>
      <c r="P176" s="60" t="str">
        <f>IFERROR(VLOOKUP($D$151,Podaci!$B$11:$G$32,4),"")</f>
        <v/>
      </c>
      <c r="Q176" s="60" t="str">
        <f>IFERROR(VLOOKUP($D$151,Podaci!$B$11:$G$32,4),"")</f>
        <v/>
      </c>
      <c r="R176" s="60" t="str">
        <f>IFERROR(VLOOKUP($D$151,Podaci!$B$11:$G$32,4),"")</f>
        <v/>
      </c>
      <c r="S176" s="60" t="str">
        <f>IFERROR(VLOOKUP($D$151,Podaci!$B$11:$G$32,4),"")</f>
        <v/>
      </c>
      <c r="T176" s="60" t="str">
        <f>IFERROR(VLOOKUP($D$151,Podaci!$B$11:$G$32,4),"")</f>
        <v/>
      </c>
      <c r="U176" s="60" t="str">
        <f>IFERROR(VLOOKUP($D$151,Podaci!$B$11:$G$32,4),"")</f>
        <v/>
      </c>
      <c r="V176" s="60" t="str">
        <f>IFERROR(VLOOKUP($D$151,Podaci!$B$11:$G$32,4),"")</f>
        <v/>
      </c>
      <c r="W176" s="60" t="str">
        <f>IFERROR(VLOOKUP($D$151,Podaci!$B$11:$G$32,4),"")</f>
        <v/>
      </c>
      <c r="X176" s="60" t="str">
        <f>IFERROR(VLOOKUP($D$151,Podaci!$B$11:$G$32,4),"")</f>
        <v/>
      </c>
      <c r="Y176" s="60" t="str">
        <f>IFERROR(VLOOKUP($D$151,Podaci!$B$11:$G$32,4),"")</f>
        <v/>
      </c>
      <c r="Z176" s="60" t="str">
        <f>IFERROR(VLOOKUP($D$151,Podaci!$B$11:$G$32,4),"")</f>
        <v/>
      </c>
      <c r="AA176" s="60" t="str">
        <f>IFERROR(VLOOKUP($D$151,Podaci!$B$11:$G$32,4),"")</f>
        <v/>
      </c>
    </row>
    <row r="177" spans="1:27" x14ac:dyDescent="0.2">
      <c r="B177" s="242"/>
      <c r="F177" s="7"/>
    </row>
    <row r="178" spans="1:27" x14ac:dyDescent="0.2">
      <c r="B178" s="242" t="s">
        <v>157</v>
      </c>
      <c r="F178" s="7" t="s">
        <v>8</v>
      </c>
      <c r="G178" s="192"/>
      <c r="H178" s="185">
        <f t="shared" ref="H178:AA178" si="43">H2</f>
        <v>1</v>
      </c>
      <c r="I178" s="185">
        <f t="shared" si="43"/>
        <v>2</v>
      </c>
      <c r="J178" s="185">
        <f t="shared" si="43"/>
        <v>3</v>
      </c>
      <c r="K178" s="185">
        <f t="shared" si="43"/>
        <v>4</v>
      </c>
      <c r="L178" s="185">
        <f t="shared" si="43"/>
        <v>5</v>
      </c>
      <c r="M178" s="185">
        <f t="shared" si="43"/>
        <v>6</v>
      </c>
      <c r="N178" s="185">
        <f t="shared" si="43"/>
        <v>7</v>
      </c>
      <c r="O178" s="185">
        <f t="shared" si="43"/>
        <v>8</v>
      </c>
      <c r="P178" s="185">
        <f t="shared" si="43"/>
        <v>9</v>
      </c>
      <c r="Q178" s="185">
        <f t="shared" si="43"/>
        <v>10</v>
      </c>
      <c r="R178" s="185">
        <f t="shared" si="43"/>
        <v>11</v>
      </c>
      <c r="S178" s="185">
        <f t="shared" si="43"/>
        <v>12</v>
      </c>
      <c r="T178" s="185">
        <f t="shared" si="43"/>
        <v>13</v>
      </c>
      <c r="U178" s="185">
        <f t="shared" si="43"/>
        <v>14</v>
      </c>
      <c r="V178" s="185">
        <f t="shared" si="43"/>
        <v>15</v>
      </c>
      <c r="W178" s="185">
        <f t="shared" si="43"/>
        <v>16</v>
      </c>
      <c r="X178" s="185">
        <f t="shared" si="43"/>
        <v>17</v>
      </c>
      <c r="Y178" s="185">
        <f t="shared" si="43"/>
        <v>18</v>
      </c>
      <c r="Z178" s="185">
        <f t="shared" si="43"/>
        <v>19</v>
      </c>
      <c r="AA178" s="185">
        <f t="shared" si="43"/>
        <v>20</v>
      </c>
    </row>
    <row r="179" spans="1:27" x14ac:dyDescent="0.2">
      <c r="A179" s="190"/>
      <c r="B179" s="241" t="s">
        <v>271</v>
      </c>
      <c r="E179" s="16"/>
      <c r="F179" s="7" t="s">
        <v>4</v>
      </c>
      <c r="G179" s="192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x14ac:dyDescent="0.2">
      <c r="B180" s="249"/>
      <c r="E180" s="16"/>
      <c r="F180" s="7"/>
      <c r="H180" s="187"/>
      <c r="I180" s="187"/>
      <c r="J180" s="189"/>
      <c r="K180" s="189"/>
      <c r="L180" s="189"/>
      <c r="M180" s="189"/>
      <c r="N180" s="189"/>
      <c r="O180" s="189"/>
      <c r="P180" s="189"/>
      <c r="Q180" s="189"/>
      <c r="R180" s="189"/>
      <c r="S180" s="188"/>
      <c r="T180" s="188"/>
      <c r="U180" s="188"/>
      <c r="V180" s="188"/>
      <c r="W180" s="188"/>
      <c r="X180" s="188"/>
      <c r="Y180" s="188"/>
      <c r="Z180" s="188"/>
      <c r="AA180" s="188"/>
    </row>
    <row r="181" spans="1:27" ht="12.75" thickBot="1" x14ac:dyDescent="0.25">
      <c r="B181" s="245" t="s">
        <v>148</v>
      </c>
      <c r="F181" s="55"/>
    </row>
    <row r="182" spans="1:27" ht="12.75" thickTop="1" x14ac:dyDescent="0.2"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">
      <c r="B183" s="79" t="s">
        <v>272</v>
      </c>
      <c r="E183" s="23"/>
      <c r="F183" s="37" t="s">
        <v>253</v>
      </c>
      <c r="G183" s="192"/>
      <c r="H183" s="13">
        <f>20*12*$D$31</f>
        <v>240</v>
      </c>
      <c r="I183" s="13">
        <f t="shared" ref="I183" si="62">20*12*$D$31</f>
        <v>240</v>
      </c>
      <c r="J183" s="13">
        <f>20*12*$D$31</f>
        <v>240</v>
      </c>
      <c r="K183" s="13">
        <f t="shared" ref="K183:AA183" si="63">20*12*$D$31</f>
        <v>240</v>
      </c>
      <c r="L183" s="13">
        <f t="shared" si="63"/>
        <v>240</v>
      </c>
      <c r="M183" s="13">
        <f t="shared" si="63"/>
        <v>240</v>
      </c>
      <c r="N183" s="13">
        <f t="shared" si="63"/>
        <v>240</v>
      </c>
      <c r="O183" s="13">
        <f t="shared" si="63"/>
        <v>240</v>
      </c>
      <c r="P183" s="13">
        <f t="shared" si="63"/>
        <v>240</v>
      </c>
      <c r="Q183" s="13">
        <f t="shared" si="63"/>
        <v>240</v>
      </c>
      <c r="R183" s="13">
        <f t="shared" si="63"/>
        <v>240</v>
      </c>
      <c r="S183" s="13">
        <f t="shared" si="63"/>
        <v>240</v>
      </c>
      <c r="T183" s="13">
        <f t="shared" si="63"/>
        <v>240</v>
      </c>
      <c r="U183" s="13">
        <f t="shared" si="63"/>
        <v>240</v>
      </c>
      <c r="V183" s="13">
        <f t="shared" si="63"/>
        <v>240</v>
      </c>
      <c r="W183" s="13">
        <f t="shared" si="63"/>
        <v>240</v>
      </c>
      <c r="X183" s="13">
        <f t="shared" si="63"/>
        <v>240</v>
      </c>
      <c r="Y183" s="13">
        <f t="shared" si="63"/>
        <v>240</v>
      </c>
      <c r="Z183" s="13">
        <f t="shared" si="63"/>
        <v>240</v>
      </c>
      <c r="AA183" s="13">
        <f t="shared" si="63"/>
        <v>240</v>
      </c>
    </row>
    <row r="184" spans="1:27" x14ac:dyDescent="0.2">
      <c r="E184" s="23"/>
      <c r="F184" s="37"/>
      <c r="G184" s="192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</row>
    <row r="185" spans="1:27" ht="24" x14ac:dyDescent="0.2">
      <c r="A185" s="11" t="s">
        <v>132</v>
      </c>
      <c r="B185" s="243" t="s">
        <v>302</v>
      </c>
      <c r="C185" s="12"/>
      <c r="D185" s="15"/>
      <c r="E185" s="15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2">
      <c r="E186" s="23"/>
      <c r="F186" s="37"/>
      <c r="G186" s="192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</row>
    <row r="187" spans="1:27" x14ac:dyDescent="0.2">
      <c r="A187" s="190"/>
      <c r="B187" s="250" t="s">
        <v>299</v>
      </c>
      <c r="D187" s="236">
        <f>D49+D85+D121+D157</f>
        <v>0</v>
      </c>
      <c r="E187" s="23"/>
      <c r="F187" s="37"/>
      <c r="G187" s="192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</row>
    <row r="188" spans="1:27" x14ac:dyDescent="0.2">
      <c r="A188" s="190"/>
      <c r="B188" s="250" t="s">
        <v>300</v>
      </c>
      <c r="D188" s="236" t="e">
        <f>D53+D89+D125+D161</f>
        <v>#VALUE!</v>
      </c>
      <c r="E188" s="23"/>
      <c r="F188" s="37"/>
      <c r="G188" s="192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</row>
    <row r="189" spans="1:27" x14ac:dyDescent="0.2">
      <c r="A189" s="190"/>
      <c r="B189" s="250" t="s">
        <v>298</v>
      </c>
      <c r="D189" s="236">
        <f>D59+D95+D131+D167</f>
        <v>0</v>
      </c>
      <c r="E189" s="23"/>
      <c r="F189" s="37"/>
      <c r="G189" s="192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</row>
    <row r="190" spans="1:27" x14ac:dyDescent="0.2">
      <c r="E190" s="23"/>
      <c r="F190" s="37"/>
      <c r="G190" s="192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</row>
    <row r="191" spans="1:27" x14ac:dyDescent="0.2">
      <c r="A191" s="11" t="s">
        <v>301</v>
      </c>
      <c r="B191" s="243" t="s">
        <v>149</v>
      </c>
      <c r="C191" s="12"/>
      <c r="D191" s="15"/>
      <c r="E191" s="15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/>
    <row r="193" spans="1:27" x14ac:dyDescent="0.2">
      <c r="A193" s="190"/>
      <c r="B193" s="79" t="s">
        <v>150</v>
      </c>
      <c r="D193" s="135" t="s">
        <v>151</v>
      </c>
      <c r="F193" s="7"/>
    </row>
    <row r="194" spans="1:27" x14ac:dyDescent="0.2"/>
    <row r="195" spans="1:27" ht="12.75" thickBot="1" x14ac:dyDescent="0.25">
      <c r="A195" s="8" t="s">
        <v>13</v>
      </c>
      <c r="B195" s="237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.75" thickTop="1" x14ac:dyDescent="0.2"/>
    <row r="197" spans="1:27" x14ac:dyDescent="0.2">
      <c r="A197" s="11" t="s">
        <v>14</v>
      </c>
      <c r="B197" s="243" t="s">
        <v>70</v>
      </c>
      <c r="C197" s="12"/>
      <c r="D197" s="15"/>
      <c r="E197" s="15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2"/>
    <row r="199" spans="1:27" ht="11.45" customHeight="1" x14ac:dyDescent="0.2">
      <c r="A199" s="190"/>
      <c r="B199" s="262" t="s">
        <v>258</v>
      </c>
      <c r="C199" s="262"/>
      <c r="D199" s="262"/>
      <c r="E199" s="262"/>
      <c r="F199" s="262"/>
      <c r="G199" s="262"/>
    </row>
    <row r="200" spans="1:27" ht="11.45" customHeight="1" x14ac:dyDescent="0.2">
      <c r="A200" s="190"/>
      <c r="B200" s="262"/>
      <c r="C200" s="262"/>
      <c r="D200" s="262"/>
      <c r="E200" s="262"/>
      <c r="F200" s="262"/>
      <c r="G200" s="262"/>
    </row>
    <row r="201" spans="1:27" x14ac:dyDescent="0.2"/>
    <row r="202" spans="1:27" x14ac:dyDescent="0.2">
      <c r="A202" s="54" t="s">
        <v>22</v>
      </c>
      <c r="B202" s="251" t="s">
        <v>21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 ht="21.6" customHeight="1" x14ac:dyDescent="0.2">
      <c r="A203" s="197"/>
      <c r="B203" s="252" t="s">
        <v>248</v>
      </c>
    </row>
    <row r="204" spans="1:27" x14ac:dyDescent="0.2">
      <c r="A204" s="180"/>
      <c r="B204" s="244" t="s">
        <v>26</v>
      </c>
      <c r="D204" s="162"/>
      <c r="F204" s="191" t="s">
        <v>25</v>
      </c>
    </row>
    <row r="205" spans="1:27" x14ac:dyDescent="0.2">
      <c r="A205" s="1"/>
    </row>
    <row r="206" spans="1:27" x14ac:dyDescent="0.2">
      <c r="A206" s="1"/>
      <c r="B206" s="238" t="s">
        <v>239</v>
      </c>
    </row>
    <row r="207" spans="1:27" x14ac:dyDescent="0.2">
      <c r="A207" s="180"/>
      <c r="B207" s="242" t="s">
        <v>238</v>
      </c>
      <c r="D207" s="23">
        <f t="shared" ref="D207:D217" si="64">SUM(H207:AA207)</f>
        <v>0</v>
      </c>
      <c r="E207" s="23"/>
      <c r="F207" s="14" t="s">
        <v>227</v>
      </c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 x14ac:dyDescent="0.2">
      <c r="A208" s="180"/>
      <c r="B208" s="242" t="s">
        <v>15</v>
      </c>
      <c r="D208" s="23">
        <f t="shared" si="64"/>
        <v>0</v>
      </c>
      <c r="E208" s="23"/>
      <c r="F208" s="14" t="s">
        <v>227</v>
      </c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 x14ac:dyDescent="0.2">
      <c r="A209" s="180"/>
      <c r="B209" s="242" t="s">
        <v>16</v>
      </c>
      <c r="D209" s="23">
        <f t="shared" si="64"/>
        <v>0</v>
      </c>
      <c r="E209" s="23"/>
      <c r="F209" s="14" t="s">
        <v>227</v>
      </c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 x14ac:dyDescent="0.2">
      <c r="A210" s="180"/>
      <c r="B210" s="242" t="s">
        <v>17</v>
      </c>
      <c r="D210" s="23">
        <f t="shared" si="64"/>
        <v>0</v>
      </c>
      <c r="E210" s="23"/>
      <c r="F210" s="14" t="s">
        <v>227</v>
      </c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 x14ac:dyDescent="0.2">
      <c r="A211" s="180"/>
      <c r="B211" s="242" t="s">
        <v>189</v>
      </c>
      <c r="D211" s="23">
        <f t="shared" si="64"/>
        <v>0</v>
      </c>
      <c r="E211" s="23"/>
      <c r="F211" s="14" t="s">
        <v>227</v>
      </c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 x14ac:dyDescent="0.2">
      <c r="A212" s="180"/>
      <c r="B212" s="242" t="s">
        <v>18</v>
      </c>
      <c r="D212" s="23">
        <f t="shared" si="64"/>
        <v>0</v>
      </c>
      <c r="E212" s="23"/>
      <c r="F212" s="14" t="s">
        <v>227</v>
      </c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 x14ac:dyDescent="0.2">
      <c r="A213" s="180"/>
      <c r="B213" s="242" t="s">
        <v>19</v>
      </c>
      <c r="D213" s="23">
        <f t="shared" si="64"/>
        <v>0</v>
      </c>
      <c r="E213" s="23"/>
      <c r="F213" s="14" t="s">
        <v>227</v>
      </c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 x14ac:dyDescent="0.2">
      <c r="A214" s="180"/>
      <c r="B214" s="242" t="s">
        <v>243</v>
      </c>
      <c r="D214" s="23">
        <f t="shared" si="64"/>
        <v>0</v>
      </c>
      <c r="E214" s="23"/>
      <c r="F214" s="14" t="s">
        <v>227</v>
      </c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 ht="12.75" thickBot="1" x14ac:dyDescent="0.25">
      <c r="A215" s="180"/>
      <c r="B215" s="253" t="s">
        <v>244</v>
      </c>
      <c r="D215" s="23">
        <f t="shared" ref="D215" si="65">SUM(H215:AA215)</f>
        <v>0</v>
      </c>
      <c r="E215" s="23"/>
      <c r="F215" s="14" t="s">
        <v>227</v>
      </c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 ht="12.75" thickTop="1" x14ac:dyDescent="0.2">
      <c r="A216" s="180"/>
      <c r="B216" s="254" t="s">
        <v>68</v>
      </c>
      <c r="D216" s="27">
        <f t="shared" si="64"/>
        <v>0</v>
      </c>
      <c r="E216" s="23"/>
      <c r="F216" s="14" t="s">
        <v>227</v>
      </c>
      <c r="H216" s="27">
        <f>SUM(H207:H215)</f>
        <v>0</v>
      </c>
      <c r="I216" s="27">
        <f t="shared" ref="I216:Z216" si="66">SUM(I207:I215)</f>
        <v>0</v>
      </c>
      <c r="J216" s="27">
        <f t="shared" si="66"/>
        <v>0</v>
      </c>
      <c r="K216" s="27">
        <f t="shared" si="66"/>
        <v>0</v>
      </c>
      <c r="L216" s="27">
        <f t="shared" si="66"/>
        <v>0</v>
      </c>
      <c r="M216" s="27">
        <f t="shared" si="66"/>
        <v>0</v>
      </c>
      <c r="N216" s="27">
        <f t="shared" si="66"/>
        <v>0</v>
      </c>
      <c r="O216" s="27">
        <f t="shared" si="66"/>
        <v>0</v>
      </c>
      <c r="P216" s="27">
        <f t="shared" si="66"/>
        <v>0</v>
      </c>
      <c r="Q216" s="27">
        <f t="shared" si="66"/>
        <v>0</v>
      </c>
      <c r="R216" s="27">
        <f t="shared" si="66"/>
        <v>0</v>
      </c>
      <c r="S216" s="27">
        <f t="shared" si="66"/>
        <v>0</v>
      </c>
      <c r="T216" s="27">
        <f t="shared" si="66"/>
        <v>0</v>
      </c>
      <c r="U216" s="27">
        <f t="shared" si="66"/>
        <v>0</v>
      </c>
      <c r="V216" s="27">
        <f>SUM(V207:V215)</f>
        <v>0</v>
      </c>
      <c r="W216" s="27">
        <f t="shared" si="66"/>
        <v>0</v>
      </c>
      <c r="X216" s="27">
        <f t="shared" si="66"/>
        <v>0</v>
      </c>
      <c r="Y216" s="27">
        <f t="shared" si="66"/>
        <v>0</v>
      </c>
      <c r="Z216" s="27">
        <f t="shared" si="66"/>
        <v>0</v>
      </c>
      <c r="AA216" s="27">
        <f>SUM(AA207:AA215)</f>
        <v>0</v>
      </c>
    </row>
    <row r="217" spans="1:27" x14ac:dyDescent="0.2">
      <c r="A217" s="1"/>
      <c r="B217" s="255" t="s">
        <v>199</v>
      </c>
      <c r="D217" s="27">
        <f t="shared" si="64"/>
        <v>0</v>
      </c>
      <c r="E217" s="23"/>
      <c r="F217" s="14" t="s">
        <v>227</v>
      </c>
      <c r="H217" s="165">
        <f>H216-H215</f>
        <v>0</v>
      </c>
      <c r="I217" s="165">
        <f t="shared" ref="I217:Z217" si="67">I216-I215</f>
        <v>0</v>
      </c>
      <c r="J217" s="165">
        <f t="shared" si="67"/>
        <v>0</v>
      </c>
      <c r="K217" s="165">
        <f t="shared" si="67"/>
        <v>0</v>
      </c>
      <c r="L217" s="165">
        <f t="shared" si="67"/>
        <v>0</v>
      </c>
      <c r="M217" s="165">
        <f t="shared" si="67"/>
        <v>0</v>
      </c>
      <c r="N217" s="165">
        <f t="shared" si="67"/>
        <v>0</v>
      </c>
      <c r="O217" s="165">
        <f t="shared" si="67"/>
        <v>0</v>
      </c>
      <c r="P217" s="165">
        <f t="shared" si="67"/>
        <v>0</v>
      </c>
      <c r="Q217" s="165">
        <f t="shared" si="67"/>
        <v>0</v>
      </c>
      <c r="R217" s="165">
        <f t="shared" si="67"/>
        <v>0</v>
      </c>
      <c r="S217" s="165">
        <f t="shared" si="67"/>
        <v>0</v>
      </c>
      <c r="T217" s="165">
        <f t="shared" si="67"/>
        <v>0</v>
      </c>
      <c r="U217" s="165">
        <f t="shared" si="67"/>
        <v>0</v>
      </c>
      <c r="V217" s="165">
        <f>V216-V215</f>
        <v>0</v>
      </c>
      <c r="W217" s="165">
        <f t="shared" si="67"/>
        <v>0</v>
      </c>
      <c r="X217" s="165">
        <f t="shared" si="67"/>
        <v>0</v>
      </c>
      <c r="Y217" s="165">
        <f t="shared" si="67"/>
        <v>0</v>
      </c>
      <c r="Z217" s="165">
        <f t="shared" si="67"/>
        <v>0</v>
      </c>
      <c r="AA217" s="165">
        <f>AA216-AA215</f>
        <v>0</v>
      </c>
    </row>
    <row r="218" spans="1:27" x14ac:dyDescent="0.2">
      <c r="A218" s="1"/>
    </row>
    <row r="219" spans="1:27" x14ac:dyDescent="0.2">
      <c r="A219" s="1"/>
      <c r="B219" s="238" t="s">
        <v>240</v>
      </c>
    </row>
    <row r="220" spans="1:27" x14ac:dyDescent="0.2">
      <c r="A220" s="190"/>
      <c r="B220" s="242" t="s">
        <v>245</v>
      </c>
      <c r="D220" s="23">
        <f t="shared" ref="D220:D230" si="68">SUM(H220:AA220)</f>
        <v>0</v>
      </c>
      <c r="E220" s="23"/>
      <c r="F220" s="14" t="s">
        <v>227</v>
      </c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 x14ac:dyDescent="0.2">
      <c r="A221" s="190"/>
      <c r="B221" s="242" t="s">
        <v>15</v>
      </c>
      <c r="D221" s="23">
        <f t="shared" si="68"/>
        <v>0</v>
      </c>
      <c r="E221" s="23"/>
      <c r="F221" s="14" t="s">
        <v>227</v>
      </c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 x14ac:dyDescent="0.2">
      <c r="A222" s="190"/>
      <c r="B222" s="242" t="s">
        <v>16</v>
      </c>
      <c r="D222" s="23">
        <f t="shared" si="68"/>
        <v>0</v>
      </c>
      <c r="E222" s="23"/>
      <c r="F222" s="14" t="s">
        <v>227</v>
      </c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 x14ac:dyDescent="0.2">
      <c r="A223" s="190"/>
      <c r="B223" s="242" t="s">
        <v>17</v>
      </c>
      <c r="D223" s="23">
        <f t="shared" si="68"/>
        <v>0</v>
      </c>
      <c r="E223" s="23"/>
      <c r="F223" s="14" t="s">
        <v>227</v>
      </c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 x14ac:dyDescent="0.2">
      <c r="A224" s="190"/>
      <c r="B224" s="242" t="s">
        <v>189</v>
      </c>
      <c r="D224" s="23">
        <f t="shared" si="68"/>
        <v>0</v>
      </c>
      <c r="E224" s="23"/>
      <c r="F224" s="14" t="s">
        <v>227</v>
      </c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 x14ac:dyDescent="0.2">
      <c r="A225" s="190"/>
      <c r="B225" s="242" t="s">
        <v>18</v>
      </c>
      <c r="D225" s="23">
        <f t="shared" si="68"/>
        <v>0</v>
      </c>
      <c r="E225" s="23"/>
      <c r="F225" s="14" t="s">
        <v>227</v>
      </c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 x14ac:dyDescent="0.2">
      <c r="A226" s="190"/>
      <c r="B226" s="242" t="s">
        <v>19</v>
      </c>
      <c r="D226" s="23">
        <f t="shared" si="68"/>
        <v>0</v>
      </c>
      <c r="E226" s="23"/>
      <c r="F226" s="14" t="s">
        <v>227</v>
      </c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 x14ac:dyDescent="0.2">
      <c r="A227" s="190"/>
      <c r="B227" s="242" t="s">
        <v>243</v>
      </c>
      <c r="D227" s="23">
        <f t="shared" si="68"/>
        <v>0</v>
      </c>
      <c r="E227" s="23"/>
      <c r="F227" s="14" t="s">
        <v>227</v>
      </c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 x14ac:dyDescent="0.2">
      <c r="A228" s="190"/>
      <c r="B228" s="250" t="s">
        <v>247</v>
      </c>
      <c r="D228" s="23">
        <f t="shared" si="68"/>
        <v>0</v>
      </c>
      <c r="E228" s="23"/>
      <c r="F228" s="14" t="s">
        <v>227</v>
      </c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 ht="12.75" thickBot="1" x14ac:dyDescent="0.25">
      <c r="A229" s="190"/>
      <c r="B229" s="253" t="s">
        <v>221</v>
      </c>
      <c r="C229" s="25"/>
      <c r="D229" s="71">
        <f t="shared" si="68"/>
        <v>0</v>
      </c>
      <c r="E229" s="71"/>
      <c r="F229" s="26" t="s">
        <v>227</v>
      </c>
      <c r="G229" s="25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</row>
    <row r="230" spans="1:27" ht="12.75" thickTop="1" x14ac:dyDescent="0.2">
      <c r="B230" s="254" t="s">
        <v>69</v>
      </c>
      <c r="D230" s="27">
        <f t="shared" si="68"/>
        <v>0</v>
      </c>
      <c r="E230" s="23"/>
      <c r="F230" s="14" t="s">
        <v>227</v>
      </c>
      <c r="H230" s="27">
        <f>SUM(H220:H229)</f>
        <v>0</v>
      </c>
      <c r="I230" s="27">
        <f t="shared" ref="I230:AA230" si="69">SUM(I220:I229)</f>
        <v>0</v>
      </c>
      <c r="J230" s="27">
        <f>SUM(J220:J229)</f>
        <v>0</v>
      </c>
      <c r="K230" s="27">
        <f t="shared" si="69"/>
        <v>0</v>
      </c>
      <c r="L230" s="27">
        <f t="shared" si="69"/>
        <v>0</v>
      </c>
      <c r="M230" s="27">
        <f t="shared" si="69"/>
        <v>0</v>
      </c>
      <c r="N230" s="27">
        <f t="shared" si="69"/>
        <v>0</v>
      </c>
      <c r="O230" s="27">
        <f t="shared" si="69"/>
        <v>0</v>
      </c>
      <c r="P230" s="27">
        <f t="shared" si="69"/>
        <v>0</v>
      </c>
      <c r="Q230" s="27">
        <f t="shared" si="69"/>
        <v>0</v>
      </c>
      <c r="R230" s="27">
        <f t="shared" si="69"/>
        <v>0</v>
      </c>
      <c r="S230" s="27">
        <f t="shared" si="69"/>
        <v>0</v>
      </c>
      <c r="T230" s="27">
        <f t="shared" si="69"/>
        <v>0</v>
      </c>
      <c r="U230" s="27">
        <f t="shared" si="69"/>
        <v>0</v>
      </c>
      <c r="V230" s="27">
        <f t="shared" si="69"/>
        <v>0</v>
      </c>
      <c r="W230" s="27">
        <f t="shared" si="69"/>
        <v>0</v>
      </c>
      <c r="X230" s="27">
        <f t="shared" si="69"/>
        <v>0</v>
      </c>
      <c r="Y230" s="27">
        <f t="shared" si="69"/>
        <v>0</v>
      </c>
      <c r="Z230" s="27">
        <f t="shared" si="69"/>
        <v>0</v>
      </c>
      <c r="AA230" s="27">
        <f t="shared" si="69"/>
        <v>0</v>
      </c>
    </row>
    <row r="231" spans="1:27" x14ac:dyDescent="0.2">
      <c r="B231" s="255"/>
    </row>
    <row r="232" spans="1:27" x14ac:dyDescent="0.2">
      <c r="A232" s="1"/>
      <c r="B232" s="238" t="s">
        <v>137</v>
      </c>
    </row>
    <row r="233" spans="1:27" x14ac:dyDescent="0.2">
      <c r="A233" s="190"/>
      <c r="B233" s="242" t="s">
        <v>245</v>
      </c>
      <c r="D233" s="23">
        <f t="shared" ref="D233:D244" si="70">SUM(H233:AA233)</f>
        <v>0</v>
      </c>
      <c r="E233" s="23"/>
      <c r="F233" s="14" t="s">
        <v>227</v>
      </c>
      <c r="H233" s="23">
        <f t="shared" ref="H233:H240" si="71">SUM(H207,H220)</f>
        <v>0</v>
      </c>
      <c r="I233" s="23">
        <f t="shared" ref="I233:AA233" si="72">SUM(I207,I220)</f>
        <v>0</v>
      </c>
      <c r="J233" s="23">
        <f t="shared" si="72"/>
        <v>0</v>
      </c>
      <c r="K233" s="23">
        <f t="shared" si="72"/>
        <v>0</v>
      </c>
      <c r="L233" s="23">
        <f t="shared" si="72"/>
        <v>0</v>
      </c>
      <c r="M233" s="23">
        <f t="shared" si="72"/>
        <v>0</v>
      </c>
      <c r="N233" s="23">
        <f t="shared" si="72"/>
        <v>0</v>
      </c>
      <c r="O233" s="23">
        <f t="shared" si="72"/>
        <v>0</v>
      </c>
      <c r="P233" s="23">
        <f t="shared" si="72"/>
        <v>0</v>
      </c>
      <c r="Q233" s="23">
        <f t="shared" si="72"/>
        <v>0</v>
      </c>
      <c r="R233" s="23">
        <f t="shared" si="72"/>
        <v>0</v>
      </c>
      <c r="S233" s="23">
        <f t="shared" si="72"/>
        <v>0</v>
      </c>
      <c r="T233" s="23">
        <f t="shared" si="72"/>
        <v>0</v>
      </c>
      <c r="U233" s="23">
        <f t="shared" si="72"/>
        <v>0</v>
      </c>
      <c r="V233" s="23">
        <f t="shared" si="72"/>
        <v>0</v>
      </c>
      <c r="W233" s="23">
        <f t="shared" si="72"/>
        <v>0</v>
      </c>
      <c r="X233" s="23">
        <f t="shared" si="72"/>
        <v>0</v>
      </c>
      <c r="Y233" s="23">
        <f t="shared" si="72"/>
        <v>0</v>
      </c>
      <c r="Z233" s="23">
        <f t="shared" si="72"/>
        <v>0</v>
      </c>
      <c r="AA233" s="23">
        <f t="shared" si="72"/>
        <v>0</v>
      </c>
    </row>
    <row r="234" spans="1:27" x14ac:dyDescent="0.2">
      <c r="A234" s="190"/>
      <c r="B234" s="242" t="s">
        <v>15</v>
      </c>
      <c r="D234" s="23">
        <f t="shared" si="70"/>
        <v>0</v>
      </c>
      <c r="E234" s="23"/>
      <c r="F234" s="14" t="s">
        <v>227</v>
      </c>
      <c r="H234" s="23">
        <f t="shared" si="71"/>
        <v>0</v>
      </c>
      <c r="I234" s="23">
        <f t="shared" ref="I234:AA234" si="73">SUM(I208,I221)</f>
        <v>0</v>
      </c>
      <c r="J234" s="23">
        <f t="shared" si="73"/>
        <v>0</v>
      </c>
      <c r="K234" s="23">
        <f t="shared" si="73"/>
        <v>0</v>
      </c>
      <c r="L234" s="23">
        <f t="shared" si="73"/>
        <v>0</v>
      </c>
      <c r="M234" s="23">
        <f t="shared" si="73"/>
        <v>0</v>
      </c>
      <c r="N234" s="23">
        <f t="shared" si="73"/>
        <v>0</v>
      </c>
      <c r="O234" s="23">
        <f t="shared" si="73"/>
        <v>0</v>
      </c>
      <c r="P234" s="23">
        <f t="shared" si="73"/>
        <v>0</v>
      </c>
      <c r="Q234" s="23">
        <f t="shared" si="73"/>
        <v>0</v>
      </c>
      <c r="R234" s="23">
        <f t="shared" si="73"/>
        <v>0</v>
      </c>
      <c r="S234" s="23">
        <f t="shared" si="73"/>
        <v>0</v>
      </c>
      <c r="T234" s="23">
        <f t="shared" si="73"/>
        <v>0</v>
      </c>
      <c r="U234" s="23">
        <f t="shared" si="73"/>
        <v>0</v>
      </c>
      <c r="V234" s="23">
        <f t="shared" si="73"/>
        <v>0</v>
      </c>
      <c r="W234" s="23">
        <f t="shared" si="73"/>
        <v>0</v>
      </c>
      <c r="X234" s="23">
        <f t="shared" si="73"/>
        <v>0</v>
      </c>
      <c r="Y234" s="23">
        <f t="shared" si="73"/>
        <v>0</v>
      </c>
      <c r="Z234" s="23">
        <f t="shared" si="73"/>
        <v>0</v>
      </c>
      <c r="AA234" s="23">
        <f t="shared" si="73"/>
        <v>0</v>
      </c>
    </row>
    <row r="235" spans="1:27" x14ac:dyDescent="0.2">
      <c r="A235" s="190"/>
      <c r="B235" s="242" t="s">
        <v>16</v>
      </c>
      <c r="D235" s="23">
        <f t="shared" si="70"/>
        <v>0</v>
      </c>
      <c r="E235" s="23"/>
      <c r="F235" s="14" t="s">
        <v>227</v>
      </c>
      <c r="H235" s="23">
        <f t="shared" si="71"/>
        <v>0</v>
      </c>
      <c r="I235" s="23">
        <f t="shared" ref="I235:AA235" si="74">SUM(I209,I222)</f>
        <v>0</v>
      </c>
      <c r="J235" s="23">
        <f t="shared" si="74"/>
        <v>0</v>
      </c>
      <c r="K235" s="23">
        <f t="shared" si="74"/>
        <v>0</v>
      </c>
      <c r="L235" s="23">
        <f t="shared" si="74"/>
        <v>0</v>
      </c>
      <c r="M235" s="23">
        <f t="shared" si="74"/>
        <v>0</v>
      </c>
      <c r="N235" s="23">
        <f t="shared" si="74"/>
        <v>0</v>
      </c>
      <c r="O235" s="23">
        <f t="shared" si="74"/>
        <v>0</v>
      </c>
      <c r="P235" s="23">
        <f t="shared" si="74"/>
        <v>0</v>
      </c>
      <c r="Q235" s="23">
        <f t="shared" si="74"/>
        <v>0</v>
      </c>
      <c r="R235" s="23">
        <f t="shared" si="74"/>
        <v>0</v>
      </c>
      <c r="S235" s="23">
        <f t="shared" si="74"/>
        <v>0</v>
      </c>
      <c r="T235" s="23">
        <f t="shared" si="74"/>
        <v>0</v>
      </c>
      <c r="U235" s="23">
        <f t="shared" si="74"/>
        <v>0</v>
      </c>
      <c r="V235" s="23">
        <f t="shared" si="74"/>
        <v>0</v>
      </c>
      <c r="W235" s="23">
        <f t="shared" si="74"/>
        <v>0</v>
      </c>
      <c r="X235" s="23">
        <f t="shared" si="74"/>
        <v>0</v>
      </c>
      <c r="Y235" s="23">
        <f t="shared" si="74"/>
        <v>0</v>
      </c>
      <c r="Z235" s="23">
        <f t="shared" si="74"/>
        <v>0</v>
      </c>
      <c r="AA235" s="23">
        <f t="shared" si="74"/>
        <v>0</v>
      </c>
    </row>
    <row r="236" spans="1:27" x14ac:dyDescent="0.2">
      <c r="A236" s="190"/>
      <c r="B236" s="242" t="s">
        <v>17</v>
      </c>
      <c r="D236" s="23">
        <f t="shared" si="70"/>
        <v>0</v>
      </c>
      <c r="E236" s="23"/>
      <c r="F236" s="14" t="s">
        <v>227</v>
      </c>
      <c r="H236" s="23">
        <f t="shared" si="71"/>
        <v>0</v>
      </c>
      <c r="I236" s="23">
        <f t="shared" ref="I236:AA236" si="75">SUM(I210,I223)</f>
        <v>0</v>
      </c>
      <c r="J236" s="23">
        <f t="shared" si="75"/>
        <v>0</v>
      </c>
      <c r="K236" s="23">
        <f t="shared" si="75"/>
        <v>0</v>
      </c>
      <c r="L236" s="23">
        <f t="shared" si="75"/>
        <v>0</v>
      </c>
      <c r="M236" s="23">
        <f t="shared" si="75"/>
        <v>0</v>
      </c>
      <c r="N236" s="23">
        <f t="shared" si="75"/>
        <v>0</v>
      </c>
      <c r="O236" s="23">
        <f t="shared" si="75"/>
        <v>0</v>
      </c>
      <c r="P236" s="23">
        <f t="shared" si="75"/>
        <v>0</v>
      </c>
      <c r="Q236" s="23">
        <f t="shared" si="75"/>
        <v>0</v>
      </c>
      <c r="R236" s="23">
        <f t="shared" si="75"/>
        <v>0</v>
      </c>
      <c r="S236" s="23">
        <f t="shared" si="75"/>
        <v>0</v>
      </c>
      <c r="T236" s="23">
        <f t="shared" si="75"/>
        <v>0</v>
      </c>
      <c r="U236" s="23">
        <f t="shared" si="75"/>
        <v>0</v>
      </c>
      <c r="V236" s="23">
        <f t="shared" si="75"/>
        <v>0</v>
      </c>
      <c r="W236" s="23">
        <f t="shared" si="75"/>
        <v>0</v>
      </c>
      <c r="X236" s="23">
        <f t="shared" si="75"/>
        <v>0</v>
      </c>
      <c r="Y236" s="23">
        <f t="shared" si="75"/>
        <v>0</v>
      </c>
      <c r="Z236" s="23">
        <f t="shared" si="75"/>
        <v>0</v>
      </c>
      <c r="AA236" s="23">
        <f t="shared" si="75"/>
        <v>0</v>
      </c>
    </row>
    <row r="237" spans="1:27" x14ac:dyDescent="0.2">
      <c r="A237" s="190"/>
      <c r="B237" s="242" t="s">
        <v>189</v>
      </c>
      <c r="D237" s="23">
        <f t="shared" si="70"/>
        <v>0</v>
      </c>
      <c r="E237" s="23"/>
      <c r="F237" s="14" t="s">
        <v>227</v>
      </c>
      <c r="H237" s="23">
        <f t="shared" si="71"/>
        <v>0</v>
      </c>
      <c r="I237" s="23">
        <f t="shared" ref="I237:AA237" si="76">SUM(I211,I224)</f>
        <v>0</v>
      </c>
      <c r="J237" s="23">
        <f t="shared" si="76"/>
        <v>0</v>
      </c>
      <c r="K237" s="23">
        <f t="shared" si="76"/>
        <v>0</v>
      </c>
      <c r="L237" s="23">
        <f t="shared" si="76"/>
        <v>0</v>
      </c>
      <c r="M237" s="23">
        <f t="shared" si="76"/>
        <v>0</v>
      </c>
      <c r="N237" s="23">
        <f t="shared" si="76"/>
        <v>0</v>
      </c>
      <c r="O237" s="23">
        <f t="shared" si="76"/>
        <v>0</v>
      </c>
      <c r="P237" s="23">
        <f t="shared" si="76"/>
        <v>0</v>
      </c>
      <c r="Q237" s="23">
        <f t="shared" si="76"/>
        <v>0</v>
      </c>
      <c r="R237" s="23">
        <f t="shared" si="76"/>
        <v>0</v>
      </c>
      <c r="S237" s="23">
        <f t="shared" si="76"/>
        <v>0</v>
      </c>
      <c r="T237" s="23">
        <f t="shared" si="76"/>
        <v>0</v>
      </c>
      <c r="U237" s="23">
        <f t="shared" si="76"/>
        <v>0</v>
      </c>
      <c r="V237" s="23">
        <f t="shared" si="76"/>
        <v>0</v>
      </c>
      <c r="W237" s="23">
        <f t="shared" si="76"/>
        <v>0</v>
      </c>
      <c r="X237" s="23">
        <f t="shared" si="76"/>
        <v>0</v>
      </c>
      <c r="Y237" s="23">
        <f t="shared" si="76"/>
        <v>0</v>
      </c>
      <c r="Z237" s="23">
        <f t="shared" si="76"/>
        <v>0</v>
      </c>
      <c r="AA237" s="23">
        <f t="shared" si="76"/>
        <v>0</v>
      </c>
    </row>
    <row r="238" spans="1:27" x14ac:dyDescent="0.2">
      <c r="A238" s="190"/>
      <c r="B238" s="242" t="s">
        <v>18</v>
      </c>
      <c r="D238" s="23">
        <f t="shared" si="70"/>
        <v>0</v>
      </c>
      <c r="E238" s="23"/>
      <c r="F238" s="14" t="s">
        <v>227</v>
      </c>
      <c r="H238" s="23">
        <f t="shared" si="71"/>
        <v>0</v>
      </c>
      <c r="I238" s="23">
        <f t="shared" ref="I238:AA238" si="77">SUM(I212,I225)</f>
        <v>0</v>
      </c>
      <c r="J238" s="23">
        <f t="shared" si="77"/>
        <v>0</v>
      </c>
      <c r="K238" s="23">
        <f t="shared" si="77"/>
        <v>0</v>
      </c>
      <c r="L238" s="23">
        <f t="shared" si="77"/>
        <v>0</v>
      </c>
      <c r="M238" s="23">
        <f t="shared" si="77"/>
        <v>0</v>
      </c>
      <c r="N238" s="23">
        <f t="shared" si="77"/>
        <v>0</v>
      </c>
      <c r="O238" s="23">
        <f t="shared" si="77"/>
        <v>0</v>
      </c>
      <c r="P238" s="23">
        <f t="shared" si="77"/>
        <v>0</v>
      </c>
      <c r="Q238" s="23">
        <f t="shared" si="77"/>
        <v>0</v>
      </c>
      <c r="R238" s="23">
        <f t="shared" si="77"/>
        <v>0</v>
      </c>
      <c r="S238" s="23">
        <f t="shared" si="77"/>
        <v>0</v>
      </c>
      <c r="T238" s="23">
        <f t="shared" si="77"/>
        <v>0</v>
      </c>
      <c r="U238" s="23">
        <f t="shared" si="77"/>
        <v>0</v>
      </c>
      <c r="V238" s="23">
        <f t="shared" si="77"/>
        <v>0</v>
      </c>
      <c r="W238" s="23">
        <f t="shared" si="77"/>
        <v>0</v>
      </c>
      <c r="X238" s="23">
        <f t="shared" si="77"/>
        <v>0</v>
      </c>
      <c r="Y238" s="23">
        <f t="shared" si="77"/>
        <v>0</v>
      </c>
      <c r="Z238" s="23">
        <f t="shared" si="77"/>
        <v>0</v>
      </c>
      <c r="AA238" s="23">
        <f t="shared" si="77"/>
        <v>0</v>
      </c>
    </row>
    <row r="239" spans="1:27" x14ac:dyDescent="0.2">
      <c r="A239" s="190"/>
      <c r="B239" s="242" t="s">
        <v>19</v>
      </c>
      <c r="D239" s="23">
        <f t="shared" si="70"/>
        <v>0</v>
      </c>
      <c r="E239" s="23"/>
      <c r="F239" s="14" t="s">
        <v>227</v>
      </c>
      <c r="H239" s="23">
        <f t="shared" si="71"/>
        <v>0</v>
      </c>
      <c r="I239" s="23">
        <f t="shared" ref="I239:AA239" si="78">SUM(I213,I226)</f>
        <v>0</v>
      </c>
      <c r="J239" s="23">
        <f t="shared" si="78"/>
        <v>0</v>
      </c>
      <c r="K239" s="23">
        <f t="shared" si="78"/>
        <v>0</v>
      </c>
      <c r="L239" s="23">
        <f t="shared" si="78"/>
        <v>0</v>
      </c>
      <c r="M239" s="23">
        <f t="shared" si="78"/>
        <v>0</v>
      </c>
      <c r="N239" s="23">
        <f t="shared" si="78"/>
        <v>0</v>
      </c>
      <c r="O239" s="23">
        <f t="shared" si="78"/>
        <v>0</v>
      </c>
      <c r="P239" s="23">
        <f t="shared" si="78"/>
        <v>0</v>
      </c>
      <c r="Q239" s="23">
        <f t="shared" si="78"/>
        <v>0</v>
      </c>
      <c r="R239" s="23">
        <f t="shared" si="78"/>
        <v>0</v>
      </c>
      <c r="S239" s="23">
        <f t="shared" si="78"/>
        <v>0</v>
      </c>
      <c r="T239" s="23">
        <f t="shared" si="78"/>
        <v>0</v>
      </c>
      <c r="U239" s="23">
        <f t="shared" si="78"/>
        <v>0</v>
      </c>
      <c r="V239" s="23">
        <f t="shared" si="78"/>
        <v>0</v>
      </c>
      <c r="W239" s="23">
        <f t="shared" si="78"/>
        <v>0</v>
      </c>
      <c r="X239" s="23">
        <f t="shared" si="78"/>
        <v>0</v>
      </c>
      <c r="Y239" s="23">
        <f t="shared" si="78"/>
        <v>0</v>
      </c>
      <c r="Z239" s="23">
        <f t="shared" si="78"/>
        <v>0</v>
      </c>
      <c r="AA239" s="23">
        <f t="shared" si="78"/>
        <v>0</v>
      </c>
    </row>
    <row r="240" spans="1:27" x14ac:dyDescent="0.2">
      <c r="A240" s="190"/>
      <c r="B240" s="242" t="s">
        <v>243</v>
      </c>
      <c r="D240" s="23">
        <f>SUM(H240:AA240)</f>
        <v>0</v>
      </c>
      <c r="E240" s="23"/>
      <c r="F240" s="14" t="s">
        <v>227</v>
      </c>
      <c r="H240" s="23">
        <f t="shared" si="71"/>
        <v>0</v>
      </c>
      <c r="I240" s="23">
        <f t="shared" ref="I240:AA240" si="79">SUM(I214,I227)</f>
        <v>0</v>
      </c>
      <c r="J240" s="23">
        <f t="shared" si="79"/>
        <v>0</v>
      </c>
      <c r="K240" s="23">
        <f t="shared" si="79"/>
        <v>0</v>
      </c>
      <c r="L240" s="23">
        <f t="shared" si="79"/>
        <v>0</v>
      </c>
      <c r="M240" s="23">
        <f t="shared" si="79"/>
        <v>0</v>
      </c>
      <c r="N240" s="23">
        <f t="shared" si="79"/>
        <v>0</v>
      </c>
      <c r="O240" s="23">
        <f t="shared" si="79"/>
        <v>0</v>
      </c>
      <c r="P240" s="23">
        <f t="shared" si="79"/>
        <v>0</v>
      </c>
      <c r="Q240" s="23">
        <f t="shared" si="79"/>
        <v>0</v>
      </c>
      <c r="R240" s="23">
        <f t="shared" si="79"/>
        <v>0</v>
      </c>
      <c r="S240" s="23">
        <f t="shared" si="79"/>
        <v>0</v>
      </c>
      <c r="T240" s="23">
        <f t="shared" si="79"/>
        <v>0</v>
      </c>
      <c r="U240" s="23">
        <f t="shared" si="79"/>
        <v>0</v>
      </c>
      <c r="V240" s="23">
        <f t="shared" si="79"/>
        <v>0</v>
      </c>
      <c r="W240" s="23">
        <f t="shared" si="79"/>
        <v>0</v>
      </c>
      <c r="X240" s="23">
        <f t="shared" si="79"/>
        <v>0</v>
      </c>
      <c r="Y240" s="23">
        <f t="shared" si="79"/>
        <v>0</v>
      </c>
      <c r="Z240" s="23">
        <f t="shared" si="79"/>
        <v>0</v>
      </c>
      <c r="AA240" s="23">
        <f t="shared" si="79"/>
        <v>0</v>
      </c>
    </row>
    <row r="241" spans="1:27" x14ac:dyDescent="0.2">
      <c r="A241" s="190"/>
      <c r="B241" s="256" t="s">
        <v>244</v>
      </c>
      <c r="D241" s="23">
        <f>SUM(H241:AA241)</f>
        <v>0</v>
      </c>
      <c r="E241" s="23"/>
      <c r="F241" s="14" t="s">
        <v>227</v>
      </c>
      <c r="H241" s="23">
        <f>H215</f>
        <v>0</v>
      </c>
      <c r="I241" s="23">
        <f t="shared" ref="I241:AA241" si="80">I215</f>
        <v>0</v>
      </c>
      <c r="J241" s="23">
        <f t="shared" si="80"/>
        <v>0</v>
      </c>
      <c r="K241" s="23">
        <f t="shared" si="80"/>
        <v>0</v>
      </c>
      <c r="L241" s="23">
        <f t="shared" si="80"/>
        <v>0</v>
      </c>
      <c r="M241" s="23">
        <f t="shared" si="80"/>
        <v>0</v>
      </c>
      <c r="N241" s="23">
        <f t="shared" si="80"/>
        <v>0</v>
      </c>
      <c r="O241" s="23">
        <f t="shared" si="80"/>
        <v>0</v>
      </c>
      <c r="P241" s="23">
        <f t="shared" si="80"/>
        <v>0</v>
      </c>
      <c r="Q241" s="23">
        <f t="shared" si="80"/>
        <v>0</v>
      </c>
      <c r="R241" s="23">
        <f t="shared" si="80"/>
        <v>0</v>
      </c>
      <c r="S241" s="23">
        <f t="shared" si="80"/>
        <v>0</v>
      </c>
      <c r="T241" s="23">
        <f t="shared" si="80"/>
        <v>0</v>
      </c>
      <c r="U241" s="23">
        <f t="shared" si="80"/>
        <v>0</v>
      </c>
      <c r="V241" s="23">
        <f t="shared" si="80"/>
        <v>0</v>
      </c>
      <c r="W241" s="23">
        <f t="shared" si="80"/>
        <v>0</v>
      </c>
      <c r="X241" s="23">
        <f t="shared" si="80"/>
        <v>0</v>
      </c>
      <c r="Y241" s="23">
        <f t="shared" si="80"/>
        <v>0</v>
      </c>
      <c r="Z241" s="23">
        <f t="shared" si="80"/>
        <v>0</v>
      </c>
      <c r="AA241" s="23">
        <f t="shared" si="80"/>
        <v>0</v>
      </c>
    </row>
    <row r="242" spans="1:27" x14ac:dyDescent="0.2">
      <c r="B242" s="250" t="s">
        <v>247</v>
      </c>
      <c r="D242" s="23">
        <f t="shared" ref="D242" si="81">SUM(H242:AA242)</f>
        <v>0</v>
      </c>
      <c r="E242" s="23"/>
      <c r="F242" s="14" t="s">
        <v>227</v>
      </c>
      <c r="H242" s="23">
        <f>SUM(H228)</f>
        <v>0</v>
      </c>
      <c r="I242" s="23">
        <f t="shared" ref="I242:AA242" si="82">SUM(I228)</f>
        <v>0</v>
      </c>
      <c r="J242" s="23">
        <f t="shared" si="82"/>
        <v>0</v>
      </c>
      <c r="K242" s="23">
        <f t="shared" si="82"/>
        <v>0</v>
      </c>
      <c r="L242" s="23">
        <f t="shared" si="82"/>
        <v>0</v>
      </c>
      <c r="M242" s="23">
        <f t="shared" si="82"/>
        <v>0</v>
      </c>
      <c r="N242" s="23">
        <f t="shared" si="82"/>
        <v>0</v>
      </c>
      <c r="O242" s="23">
        <f t="shared" si="82"/>
        <v>0</v>
      </c>
      <c r="P242" s="23">
        <f t="shared" si="82"/>
        <v>0</v>
      </c>
      <c r="Q242" s="23">
        <f t="shared" si="82"/>
        <v>0</v>
      </c>
      <c r="R242" s="23">
        <f t="shared" si="82"/>
        <v>0</v>
      </c>
      <c r="S242" s="23">
        <f t="shared" si="82"/>
        <v>0</v>
      </c>
      <c r="T242" s="23">
        <f t="shared" si="82"/>
        <v>0</v>
      </c>
      <c r="U242" s="23">
        <f t="shared" si="82"/>
        <v>0</v>
      </c>
      <c r="V242" s="23">
        <f t="shared" si="82"/>
        <v>0</v>
      </c>
      <c r="W242" s="23">
        <f t="shared" si="82"/>
        <v>0</v>
      </c>
      <c r="X242" s="23">
        <f t="shared" si="82"/>
        <v>0</v>
      </c>
      <c r="Y242" s="23">
        <f t="shared" si="82"/>
        <v>0</v>
      </c>
      <c r="Z242" s="23">
        <f t="shared" si="82"/>
        <v>0</v>
      </c>
      <c r="AA242" s="23">
        <f t="shared" si="82"/>
        <v>0</v>
      </c>
    </row>
    <row r="243" spans="1:27" ht="12.75" thickBot="1" x14ac:dyDescent="0.25">
      <c r="B243" s="253" t="s">
        <v>221</v>
      </c>
      <c r="C243" s="25"/>
      <c r="D243" s="71">
        <f t="shared" si="70"/>
        <v>0</v>
      </c>
      <c r="E243" s="71"/>
      <c r="F243" s="26" t="s">
        <v>227</v>
      </c>
      <c r="G243" s="25"/>
      <c r="H243" s="71">
        <f t="shared" ref="H243:AA243" si="83">H229</f>
        <v>0</v>
      </c>
      <c r="I243" s="71">
        <f t="shared" si="83"/>
        <v>0</v>
      </c>
      <c r="J243" s="71">
        <f t="shared" si="83"/>
        <v>0</v>
      </c>
      <c r="K243" s="71">
        <f t="shared" si="83"/>
        <v>0</v>
      </c>
      <c r="L243" s="71">
        <f t="shared" si="83"/>
        <v>0</v>
      </c>
      <c r="M243" s="71">
        <f t="shared" si="83"/>
        <v>0</v>
      </c>
      <c r="N243" s="71">
        <f t="shared" si="83"/>
        <v>0</v>
      </c>
      <c r="O243" s="71">
        <f t="shared" si="83"/>
        <v>0</v>
      </c>
      <c r="P243" s="71">
        <f t="shared" si="83"/>
        <v>0</v>
      </c>
      <c r="Q243" s="71">
        <f t="shared" si="83"/>
        <v>0</v>
      </c>
      <c r="R243" s="71">
        <f t="shared" si="83"/>
        <v>0</v>
      </c>
      <c r="S243" s="71">
        <f t="shared" si="83"/>
        <v>0</v>
      </c>
      <c r="T243" s="71">
        <f t="shared" si="83"/>
        <v>0</v>
      </c>
      <c r="U243" s="71">
        <f t="shared" si="83"/>
        <v>0</v>
      </c>
      <c r="V243" s="71">
        <f t="shared" si="83"/>
        <v>0</v>
      </c>
      <c r="W243" s="71">
        <f t="shared" si="83"/>
        <v>0</v>
      </c>
      <c r="X243" s="71">
        <f t="shared" si="83"/>
        <v>0</v>
      </c>
      <c r="Y243" s="71">
        <f t="shared" si="83"/>
        <v>0</v>
      </c>
      <c r="Z243" s="71">
        <f t="shared" si="83"/>
        <v>0</v>
      </c>
      <c r="AA243" s="71">
        <f t="shared" si="83"/>
        <v>0</v>
      </c>
    </row>
    <row r="244" spans="1:27" ht="12.75" thickTop="1" x14ac:dyDescent="0.2">
      <c r="B244" s="255" t="s">
        <v>67</v>
      </c>
      <c r="D244" s="27">
        <f t="shared" si="70"/>
        <v>0</v>
      </c>
      <c r="E244" s="23"/>
      <c r="F244" s="14" t="s">
        <v>227</v>
      </c>
      <c r="H244" s="27">
        <f>SUM(H233:H243)</f>
        <v>0</v>
      </c>
      <c r="I244" s="27">
        <f t="shared" ref="I244:AA244" si="84">SUM(I233:I243)</f>
        <v>0</v>
      </c>
      <c r="J244" s="27">
        <f t="shared" si="84"/>
        <v>0</v>
      </c>
      <c r="K244" s="27">
        <f t="shared" si="84"/>
        <v>0</v>
      </c>
      <c r="L244" s="27">
        <f>SUM(L233:L243)</f>
        <v>0</v>
      </c>
      <c r="M244" s="27">
        <f t="shared" si="84"/>
        <v>0</v>
      </c>
      <c r="N244" s="27">
        <f t="shared" si="84"/>
        <v>0</v>
      </c>
      <c r="O244" s="27">
        <f t="shared" si="84"/>
        <v>0</v>
      </c>
      <c r="P244" s="27">
        <f t="shared" si="84"/>
        <v>0</v>
      </c>
      <c r="Q244" s="27">
        <f t="shared" si="84"/>
        <v>0</v>
      </c>
      <c r="R244" s="27">
        <f t="shared" si="84"/>
        <v>0</v>
      </c>
      <c r="S244" s="27">
        <f t="shared" si="84"/>
        <v>0</v>
      </c>
      <c r="T244" s="27">
        <f t="shared" si="84"/>
        <v>0</v>
      </c>
      <c r="U244" s="27">
        <f t="shared" si="84"/>
        <v>0</v>
      </c>
      <c r="V244" s="27">
        <f t="shared" si="84"/>
        <v>0</v>
      </c>
      <c r="W244" s="27">
        <f t="shared" si="84"/>
        <v>0</v>
      </c>
      <c r="X244" s="27">
        <f t="shared" si="84"/>
        <v>0</v>
      </c>
      <c r="Y244" s="27">
        <f t="shared" si="84"/>
        <v>0</v>
      </c>
      <c r="Z244" s="27">
        <f t="shared" si="84"/>
        <v>0</v>
      </c>
      <c r="AA244" s="27">
        <f t="shared" si="84"/>
        <v>0</v>
      </c>
    </row>
    <row r="245" spans="1:27" x14ac:dyDescent="0.2">
      <c r="B245" s="255"/>
      <c r="D245" s="23"/>
      <c r="E245" s="23"/>
      <c r="F245" s="14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</row>
    <row r="246" spans="1:27" x14ac:dyDescent="0.2">
      <c r="A246" s="54" t="s">
        <v>23</v>
      </c>
      <c r="B246" s="251" t="s">
        <v>24</v>
      </c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</row>
    <row r="247" spans="1:27" x14ac:dyDescent="0.2"/>
    <row r="248" spans="1:27" x14ac:dyDescent="0.2">
      <c r="A248" s="1"/>
      <c r="B248" s="244" t="s">
        <v>26</v>
      </c>
      <c r="D248" s="162"/>
      <c r="F248" s="191" t="s">
        <v>25</v>
      </c>
    </row>
    <row r="249" spans="1:27" x14ac:dyDescent="0.2"/>
    <row r="250" spans="1:27" x14ac:dyDescent="0.2">
      <c r="A250" s="1"/>
      <c r="B250" s="238" t="s">
        <v>239</v>
      </c>
    </row>
    <row r="251" spans="1:27" x14ac:dyDescent="0.2">
      <c r="A251" s="180"/>
      <c r="B251" s="242" t="s">
        <v>238</v>
      </c>
      <c r="D251" s="23">
        <f t="shared" ref="D251:D258" si="85">SUM(H251:AA251)</f>
        <v>0</v>
      </c>
      <c r="E251" s="23"/>
      <c r="F251" s="14" t="s">
        <v>227</v>
      </c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</row>
    <row r="252" spans="1:27" x14ac:dyDescent="0.2">
      <c r="A252" s="180"/>
      <c r="B252" s="242" t="s">
        <v>15</v>
      </c>
      <c r="D252" s="23">
        <f t="shared" si="85"/>
        <v>0</v>
      </c>
      <c r="E252" s="23"/>
      <c r="F252" s="14" t="s">
        <v>227</v>
      </c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 x14ac:dyDescent="0.2">
      <c r="A253" s="180"/>
      <c r="B253" s="242" t="s">
        <v>16</v>
      </c>
      <c r="D253" s="23">
        <f t="shared" si="85"/>
        <v>0</v>
      </c>
      <c r="E253" s="23"/>
      <c r="F253" s="14" t="s">
        <v>227</v>
      </c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 x14ac:dyDescent="0.2">
      <c r="A254" s="180"/>
      <c r="B254" s="242" t="s">
        <v>17</v>
      </c>
      <c r="D254" s="23">
        <f t="shared" si="85"/>
        <v>0</v>
      </c>
      <c r="E254" s="23"/>
      <c r="F254" s="14" t="s">
        <v>227</v>
      </c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 x14ac:dyDescent="0.2">
      <c r="A255" s="180"/>
      <c r="B255" s="242" t="s">
        <v>189</v>
      </c>
      <c r="D255" s="23">
        <f t="shared" si="85"/>
        <v>0</v>
      </c>
      <c r="E255" s="23"/>
      <c r="F255" s="14" t="s">
        <v>227</v>
      </c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 x14ac:dyDescent="0.2">
      <c r="A256" s="180"/>
      <c r="B256" s="242" t="s">
        <v>18</v>
      </c>
      <c r="D256" s="23">
        <f t="shared" si="85"/>
        <v>0</v>
      </c>
      <c r="E256" s="23"/>
      <c r="F256" s="14" t="s">
        <v>227</v>
      </c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 x14ac:dyDescent="0.2">
      <c r="A257" s="180"/>
      <c r="B257" s="242" t="s">
        <v>19</v>
      </c>
      <c r="D257" s="23">
        <f t="shared" si="85"/>
        <v>0</v>
      </c>
      <c r="E257" s="23"/>
      <c r="F257" s="14" t="s">
        <v>227</v>
      </c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 x14ac:dyDescent="0.2">
      <c r="A258" s="180"/>
      <c r="B258" s="242" t="s">
        <v>243</v>
      </c>
      <c r="D258" s="23">
        <f t="shared" si="85"/>
        <v>0</v>
      </c>
      <c r="E258" s="23"/>
      <c r="F258" s="14" t="s">
        <v>227</v>
      </c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 ht="12.75" thickBot="1" x14ac:dyDescent="0.25">
      <c r="A259" s="180"/>
      <c r="B259" s="253" t="s">
        <v>244</v>
      </c>
      <c r="D259" s="23">
        <f t="shared" ref="D259:D261" si="86">SUM(H259:AA259)</f>
        <v>0</v>
      </c>
      <c r="E259" s="23"/>
      <c r="F259" s="14" t="s">
        <v>227</v>
      </c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 ht="12.75" thickTop="1" x14ac:dyDescent="0.2">
      <c r="A260" s="180"/>
      <c r="B260" s="254" t="s">
        <v>68</v>
      </c>
      <c r="D260" s="23">
        <f t="shared" si="86"/>
        <v>0</v>
      </c>
      <c r="E260" s="23"/>
      <c r="F260" s="14" t="s">
        <v>227</v>
      </c>
      <c r="H260" s="27">
        <f>SUM(H251:H259)</f>
        <v>0</v>
      </c>
      <c r="I260" s="27">
        <f t="shared" ref="I260:AA260" si="87">SUM(I251:I259)</f>
        <v>0</v>
      </c>
      <c r="J260" s="27">
        <f t="shared" si="87"/>
        <v>0</v>
      </c>
      <c r="K260" s="27">
        <f t="shared" si="87"/>
        <v>0</v>
      </c>
      <c r="L260" s="27">
        <f>SUM(L251:L259)</f>
        <v>0</v>
      </c>
      <c r="M260" s="27">
        <f t="shared" si="87"/>
        <v>0</v>
      </c>
      <c r="N260" s="27">
        <f t="shared" si="87"/>
        <v>0</v>
      </c>
      <c r="O260" s="27">
        <f t="shared" si="87"/>
        <v>0</v>
      </c>
      <c r="P260" s="27">
        <f t="shared" si="87"/>
        <v>0</v>
      </c>
      <c r="Q260" s="27">
        <f t="shared" si="87"/>
        <v>0</v>
      </c>
      <c r="R260" s="27">
        <f t="shared" si="87"/>
        <v>0</v>
      </c>
      <c r="S260" s="27">
        <f t="shared" si="87"/>
        <v>0</v>
      </c>
      <c r="T260" s="27">
        <f t="shared" si="87"/>
        <v>0</v>
      </c>
      <c r="U260" s="27">
        <f t="shared" si="87"/>
        <v>0</v>
      </c>
      <c r="V260" s="27">
        <f t="shared" si="87"/>
        <v>0</v>
      </c>
      <c r="W260" s="27">
        <f>SUM(W251:W259)</f>
        <v>0</v>
      </c>
      <c r="X260" s="27">
        <f t="shared" si="87"/>
        <v>0</v>
      </c>
      <c r="Y260" s="27">
        <f t="shared" si="87"/>
        <v>0</v>
      </c>
      <c r="Z260" s="27">
        <f t="shared" si="87"/>
        <v>0</v>
      </c>
      <c r="AA260" s="27">
        <f t="shared" si="87"/>
        <v>0</v>
      </c>
    </row>
    <row r="261" spans="1:27" x14ac:dyDescent="0.2">
      <c r="A261" s="180"/>
      <c r="B261" s="255" t="s">
        <v>199</v>
      </c>
      <c r="D261" s="23">
        <f t="shared" si="86"/>
        <v>0</v>
      </c>
      <c r="E261" s="23"/>
      <c r="F261" s="14" t="s">
        <v>227</v>
      </c>
      <c r="H261" s="27">
        <f>H260-H259</f>
        <v>0</v>
      </c>
      <c r="I261" s="27">
        <f>I260-I259</f>
        <v>0</v>
      </c>
      <c r="J261" s="27">
        <f t="shared" ref="J261:AA261" si="88">J260-J259</f>
        <v>0</v>
      </c>
      <c r="K261" s="27">
        <f t="shared" si="88"/>
        <v>0</v>
      </c>
      <c r="L261" s="27">
        <f>L260-L259</f>
        <v>0</v>
      </c>
      <c r="M261" s="27">
        <f t="shared" si="88"/>
        <v>0</v>
      </c>
      <c r="N261" s="27">
        <f t="shared" si="88"/>
        <v>0</v>
      </c>
      <c r="O261" s="27">
        <f t="shared" si="88"/>
        <v>0</v>
      </c>
      <c r="P261" s="27">
        <f t="shared" si="88"/>
        <v>0</v>
      </c>
      <c r="Q261" s="27">
        <f t="shared" si="88"/>
        <v>0</v>
      </c>
      <c r="R261" s="27">
        <f t="shared" si="88"/>
        <v>0</v>
      </c>
      <c r="S261" s="27">
        <f t="shared" si="88"/>
        <v>0</v>
      </c>
      <c r="T261" s="27">
        <f t="shared" si="88"/>
        <v>0</v>
      </c>
      <c r="U261" s="27">
        <f t="shared" si="88"/>
        <v>0</v>
      </c>
      <c r="V261" s="27">
        <f t="shared" si="88"/>
        <v>0</v>
      </c>
      <c r="W261" s="27">
        <f t="shared" si="88"/>
        <v>0</v>
      </c>
      <c r="X261" s="27">
        <f t="shared" si="88"/>
        <v>0</v>
      </c>
      <c r="Y261" s="27">
        <f t="shared" si="88"/>
        <v>0</v>
      </c>
      <c r="Z261" s="27">
        <f t="shared" si="88"/>
        <v>0</v>
      </c>
      <c r="AA261" s="27">
        <f t="shared" si="88"/>
        <v>0</v>
      </c>
    </row>
    <row r="262" spans="1:27" x14ac:dyDescent="0.2">
      <c r="A262" s="1"/>
      <c r="D262" s="23"/>
      <c r="E262" s="23"/>
      <c r="F262" s="14"/>
    </row>
    <row r="263" spans="1:27" x14ac:dyDescent="0.2">
      <c r="A263" s="1"/>
      <c r="B263" s="238" t="s">
        <v>240</v>
      </c>
    </row>
    <row r="264" spans="1:27" x14ac:dyDescent="0.2">
      <c r="A264" s="190"/>
      <c r="B264" s="242" t="s">
        <v>245</v>
      </c>
      <c r="D264" s="23">
        <f t="shared" ref="D264:D274" si="89">SUM(H264:AA264)</f>
        <v>0</v>
      </c>
      <c r="E264" s="23"/>
      <c r="F264" s="14" t="s">
        <v>227</v>
      </c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</row>
    <row r="265" spans="1:27" x14ac:dyDescent="0.2">
      <c r="A265" s="190"/>
      <c r="B265" s="242" t="s">
        <v>15</v>
      </c>
      <c r="D265" s="23">
        <f t="shared" si="89"/>
        <v>0</v>
      </c>
      <c r="E265" s="23"/>
      <c r="F265" s="14" t="s">
        <v>227</v>
      </c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 x14ac:dyDescent="0.2">
      <c r="A266" s="190"/>
      <c r="B266" s="242" t="s">
        <v>16</v>
      </c>
      <c r="D266" s="23">
        <f t="shared" si="89"/>
        <v>0</v>
      </c>
      <c r="E266" s="23"/>
      <c r="F266" s="14" t="s">
        <v>227</v>
      </c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 x14ac:dyDescent="0.2">
      <c r="A267" s="190"/>
      <c r="B267" s="242" t="s">
        <v>17</v>
      </c>
      <c r="D267" s="23">
        <f t="shared" si="89"/>
        <v>0</v>
      </c>
      <c r="E267" s="23"/>
      <c r="F267" s="14" t="s">
        <v>227</v>
      </c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 x14ac:dyDescent="0.2">
      <c r="A268" s="190"/>
      <c r="B268" s="242" t="s">
        <v>189</v>
      </c>
      <c r="D268" s="23">
        <f t="shared" si="89"/>
        <v>0</v>
      </c>
      <c r="E268" s="23"/>
      <c r="F268" s="14" t="s">
        <v>227</v>
      </c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 x14ac:dyDescent="0.2">
      <c r="A269" s="190"/>
      <c r="B269" s="242" t="s">
        <v>18</v>
      </c>
      <c r="D269" s="23">
        <f t="shared" si="89"/>
        <v>0</v>
      </c>
      <c r="E269" s="23"/>
      <c r="F269" s="14" t="s">
        <v>227</v>
      </c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 x14ac:dyDescent="0.2">
      <c r="A270" s="190"/>
      <c r="B270" s="242" t="s">
        <v>19</v>
      </c>
      <c r="D270" s="23">
        <f t="shared" si="89"/>
        <v>0</v>
      </c>
      <c r="E270" s="23"/>
      <c r="F270" s="14" t="s">
        <v>227</v>
      </c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 x14ac:dyDescent="0.2">
      <c r="A271" s="190"/>
      <c r="B271" s="242" t="s">
        <v>243</v>
      </c>
      <c r="D271" s="23">
        <f t="shared" si="89"/>
        <v>0</v>
      </c>
      <c r="E271" s="23"/>
      <c r="F271" s="14" t="s">
        <v>227</v>
      </c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 x14ac:dyDescent="0.2">
      <c r="A272" s="190"/>
      <c r="B272" s="250" t="s">
        <v>247</v>
      </c>
      <c r="D272" s="169">
        <f t="shared" si="89"/>
        <v>0</v>
      </c>
      <c r="E272" s="169"/>
      <c r="F272" s="14" t="s">
        <v>227</v>
      </c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</row>
    <row r="273" spans="1:16383" ht="12.75" thickBot="1" x14ac:dyDescent="0.25">
      <c r="A273" s="190"/>
      <c r="B273" s="253" t="s">
        <v>221</v>
      </c>
      <c r="C273" s="25"/>
      <c r="D273" s="71">
        <f t="shared" si="89"/>
        <v>0</v>
      </c>
      <c r="E273" s="71"/>
      <c r="F273" s="26" t="s">
        <v>227</v>
      </c>
      <c r="G273" s="25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</row>
    <row r="274" spans="1:16383" ht="12.75" thickTop="1" x14ac:dyDescent="0.2">
      <c r="B274" s="254" t="s">
        <v>69</v>
      </c>
      <c r="D274" s="27">
        <f t="shared" si="89"/>
        <v>0</v>
      </c>
      <c r="E274" s="23"/>
      <c r="F274" s="14" t="s">
        <v>227</v>
      </c>
      <c r="H274" s="27">
        <f>SUM(H264:H273)</f>
        <v>0</v>
      </c>
      <c r="I274" s="27">
        <f t="shared" ref="I274:Z274" si="90">SUM(I264:I273)</f>
        <v>0</v>
      </c>
      <c r="J274" s="27">
        <f t="shared" si="90"/>
        <v>0</v>
      </c>
      <c r="K274" s="27">
        <f t="shared" si="90"/>
        <v>0</v>
      </c>
      <c r="L274" s="27">
        <f t="shared" si="90"/>
        <v>0</v>
      </c>
      <c r="M274" s="27">
        <f>SUM(M264:M273)</f>
        <v>0</v>
      </c>
      <c r="N274" s="27">
        <f t="shared" si="90"/>
        <v>0</v>
      </c>
      <c r="O274" s="27">
        <f t="shared" si="90"/>
        <v>0</v>
      </c>
      <c r="P274" s="27">
        <f t="shared" si="90"/>
        <v>0</v>
      </c>
      <c r="Q274" s="27">
        <f t="shared" si="90"/>
        <v>0</v>
      </c>
      <c r="R274" s="27">
        <f t="shared" si="90"/>
        <v>0</v>
      </c>
      <c r="S274" s="27">
        <f t="shared" si="90"/>
        <v>0</v>
      </c>
      <c r="T274" s="27">
        <f t="shared" si="90"/>
        <v>0</v>
      </c>
      <c r="U274" s="27">
        <f t="shared" si="90"/>
        <v>0</v>
      </c>
      <c r="V274" s="27">
        <f t="shared" si="90"/>
        <v>0</v>
      </c>
      <c r="W274" s="27">
        <f t="shared" si="90"/>
        <v>0</v>
      </c>
      <c r="X274" s="27">
        <f t="shared" si="90"/>
        <v>0</v>
      </c>
      <c r="Y274" s="27">
        <f t="shared" si="90"/>
        <v>0</v>
      </c>
      <c r="Z274" s="27">
        <f t="shared" si="90"/>
        <v>0</v>
      </c>
      <c r="AA274" s="27">
        <f>SUM(AA264:AA273)</f>
        <v>0</v>
      </c>
    </row>
    <row r="275" spans="1:16383" x14ac:dyDescent="0.2"/>
    <row r="276" spans="1:16383" x14ac:dyDescent="0.2">
      <c r="A276" s="1"/>
      <c r="B276" s="238" t="s">
        <v>137</v>
      </c>
    </row>
    <row r="277" spans="1:16383" x14ac:dyDescent="0.2">
      <c r="A277" s="190"/>
      <c r="B277" s="242" t="s">
        <v>245</v>
      </c>
      <c r="D277" s="23">
        <f t="shared" ref="D277:D288" si="91">SUM(H277:AA277)</f>
        <v>0</v>
      </c>
      <c r="E277" s="23"/>
      <c r="F277" s="14" t="s">
        <v>227</v>
      </c>
      <c r="H277" s="23">
        <f>SUM(H251,H264)</f>
        <v>0</v>
      </c>
      <c r="I277" s="23">
        <f t="shared" ref="I277:AA277" si="92">SUM(I251,I264)</f>
        <v>0</v>
      </c>
      <c r="J277" s="23">
        <f t="shared" si="92"/>
        <v>0</v>
      </c>
      <c r="K277" s="23">
        <f t="shared" si="92"/>
        <v>0</v>
      </c>
      <c r="L277" s="23">
        <f t="shared" si="92"/>
        <v>0</v>
      </c>
      <c r="M277" s="23">
        <f t="shared" si="92"/>
        <v>0</v>
      </c>
      <c r="N277" s="23">
        <f t="shared" si="92"/>
        <v>0</v>
      </c>
      <c r="O277" s="23">
        <f t="shared" si="92"/>
        <v>0</v>
      </c>
      <c r="P277" s="23">
        <f t="shared" si="92"/>
        <v>0</v>
      </c>
      <c r="Q277" s="23">
        <f t="shared" si="92"/>
        <v>0</v>
      </c>
      <c r="R277" s="23">
        <f t="shared" si="92"/>
        <v>0</v>
      </c>
      <c r="S277" s="23">
        <f t="shared" si="92"/>
        <v>0</v>
      </c>
      <c r="T277" s="23">
        <f t="shared" si="92"/>
        <v>0</v>
      </c>
      <c r="U277" s="23">
        <f t="shared" si="92"/>
        <v>0</v>
      </c>
      <c r="V277" s="23">
        <f t="shared" si="92"/>
        <v>0</v>
      </c>
      <c r="W277" s="23">
        <f t="shared" si="92"/>
        <v>0</v>
      </c>
      <c r="X277" s="23">
        <f t="shared" si="92"/>
        <v>0</v>
      </c>
      <c r="Y277" s="23">
        <f t="shared" si="92"/>
        <v>0</v>
      </c>
      <c r="Z277" s="23">
        <f t="shared" si="92"/>
        <v>0</v>
      </c>
      <c r="AA277" s="23">
        <f t="shared" si="92"/>
        <v>0</v>
      </c>
    </row>
    <row r="278" spans="1:16383" x14ac:dyDescent="0.2">
      <c r="A278" s="190"/>
      <c r="B278" s="242" t="s">
        <v>15</v>
      </c>
      <c r="D278" s="23">
        <f t="shared" si="91"/>
        <v>0</v>
      </c>
      <c r="E278" s="23"/>
      <c r="F278" s="14" t="s">
        <v>227</v>
      </c>
      <c r="H278" s="23">
        <f t="shared" ref="H278:AA278" si="93">SUM(H252,H265)</f>
        <v>0</v>
      </c>
      <c r="I278" s="23">
        <f t="shared" si="93"/>
        <v>0</v>
      </c>
      <c r="J278" s="23">
        <f t="shared" si="93"/>
        <v>0</v>
      </c>
      <c r="K278" s="23">
        <f t="shared" si="93"/>
        <v>0</v>
      </c>
      <c r="L278" s="23">
        <f t="shared" si="93"/>
        <v>0</v>
      </c>
      <c r="M278" s="23">
        <f t="shared" si="93"/>
        <v>0</v>
      </c>
      <c r="N278" s="23">
        <f t="shared" si="93"/>
        <v>0</v>
      </c>
      <c r="O278" s="23">
        <f t="shared" si="93"/>
        <v>0</v>
      </c>
      <c r="P278" s="23">
        <f t="shared" si="93"/>
        <v>0</v>
      </c>
      <c r="Q278" s="23">
        <f t="shared" si="93"/>
        <v>0</v>
      </c>
      <c r="R278" s="23">
        <f t="shared" si="93"/>
        <v>0</v>
      </c>
      <c r="S278" s="23">
        <f t="shared" si="93"/>
        <v>0</v>
      </c>
      <c r="T278" s="23">
        <f t="shared" si="93"/>
        <v>0</v>
      </c>
      <c r="U278" s="23">
        <f t="shared" si="93"/>
        <v>0</v>
      </c>
      <c r="V278" s="23">
        <f t="shared" si="93"/>
        <v>0</v>
      </c>
      <c r="W278" s="23">
        <f t="shared" si="93"/>
        <v>0</v>
      </c>
      <c r="X278" s="23">
        <f t="shared" si="93"/>
        <v>0</v>
      </c>
      <c r="Y278" s="23">
        <f t="shared" si="93"/>
        <v>0</v>
      </c>
      <c r="Z278" s="23">
        <f t="shared" si="93"/>
        <v>0</v>
      </c>
      <c r="AA278" s="23">
        <f t="shared" si="93"/>
        <v>0</v>
      </c>
    </row>
    <row r="279" spans="1:16383" x14ac:dyDescent="0.2">
      <c r="A279" s="190"/>
      <c r="B279" s="242" t="s">
        <v>16</v>
      </c>
      <c r="D279" s="23">
        <f t="shared" si="91"/>
        <v>0</v>
      </c>
      <c r="E279" s="23"/>
      <c r="F279" s="14" t="s">
        <v>227</v>
      </c>
      <c r="H279" s="23">
        <f t="shared" ref="H279:AA279" si="94">SUM(H253,H266)</f>
        <v>0</v>
      </c>
      <c r="I279" s="23">
        <f t="shared" si="94"/>
        <v>0</v>
      </c>
      <c r="J279" s="23">
        <f t="shared" si="94"/>
        <v>0</v>
      </c>
      <c r="K279" s="23">
        <f t="shared" si="94"/>
        <v>0</v>
      </c>
      <c r="L279" s="23">
        <f t="shared" si="94"/>
        <v>0</v>
      </c>
      <c r="M279" s="23">
        <f t="shared" si="94"/>
        <v>0</v>
      </c>
      <c r="N279" s="23">
        <f t="shared" si="94"/>
        <v>0</v>
      </c>
      <c r="O279" s="23">
        <f t="shared" si="94"/>
        <v>0</v>
      </c>
      <c r="P279" s="23">
        <f t="shared" si="94"/>
        <v>0</v>
      </c>
      <c r="Q279" s="23">
        <f t="shared" si="94"/>
        <v>0</v>
      </c>
      <c r="R279" s="23">
        <f t="shared" si="94"/>
        <v>0</v>
      </c>
      <c r="S279" s="23">
        <f t="shared" si="94"/>
        <v>0</v>
      </c>
      <c r="T279" s="23">
        <f t="shared" si="94"/>
        <v>0</v>
      </c>
      <c r="U279" s="23">
        <f t="shared" si="94"/>
        <v>0</v>
      </c>
      <c r="V279" s="23">
        <f t="shared" si="94"/>
        <v>0</v>
      </c>
      <c r="W279" s="23">
        <f t="shared" si="94"/>
        <v>0</v>
      </c>
      <c r="X279" s="23">
        <f t="shared" si="94"/>
        <v>0</v>
      </c>
      <c r="Y279" s="23">
        <f t="shared" si="94"/>
        <v>0</v>
      </c>
      <c r="Z279" s="23">
        <f t="shared" si="94"/>
        <v>0</v>
      </c>
      <c r="AA279" s="23">
        <f t="shared" si="94"/>
        <v>0</v>
      </c>
    </row>
    <row r="280" spans="1:16383" x14ac:dyDescent="0.2">
      <c r="A280" s="190"/>
      <c r="B280" s="242" t="s">
        <v>17</v>
      </c>
      <c r="D280" s="23">
        <f t="shared" si="91"/>
        <v>0</v>
      </c>
      <c r="E280" s="23"/>
      <c r="F280" s="14" t="s">
        <v>227</v>
      </c>
      <c r="H280" s="23">
        <f t="shared" ref="H280:AA280" si="95">SUM(H254,H267)</f>
        <v>0</v>
      </c>
      <c r="I280" s="23">
        <f t="shared" si="95"/>
        <v>0</v>
      </c>
      <c r="J280" s="23">
        <f t="shared" si="95"/>
        <v>0</v>
      </c>
      <c r="K280" s="23">
        <f t="shared" si="95"/>
        <v>0</v>
      </c>
      <c r="L280" s="23">
        <f t="shared" si="95"/>
        <v>0</v>
      </c>
      <c r="M280" s="23">
        <f t="shared" si="95"/>
        <v>0</v>
      </c>
      <c r="N280" s="23">
        <f t="shared" si="95"/>
        <v>0</v>
      </c>
      <c r="O280" s="23">
        <f t="shared" si="95"/>
        <v>0</v>
      </c>
      <c r="P280" s="23">
        <f t="shared" si="95"/>
        <v>0</v>
      </c>
      <c r="Q280" s="23">
        <f t="shared" si="95"/>
        <v>0</v>
      </c>
      <c r="R280" s="23">
        <f t="shared" si="95"/>
        <v>0</v>
      </c>
      <c r="S280" s="23">
        <f t="shared" si="95"/>
        <v>0</v>
      </c>
      <c r="T280" s="23">
        <f t="shared" si="95"/>
        <v>0</v>
      </c>
      <c r="U280" s="23">
        <f t="shared" si="95"/>
        <v>0</v>
      </c>
      <c r="V280" s="23">
        <f t="shared" si="95"/>
        <v>0</v>
      </c>
      <c r="W280" s="23">
        <f t="shared" si="95"/>
        <v>0</v>
      </c>
      <c r="X280" s="23">
        <f t="shared" si="95"/>
        <v>0</v>
      </c>
      <c r="Y280" s="23">
        <f t="shared" si="95"/>
        <v>0</v>
      </c>
      <c r="Z280" s="23">
        <f t="shared" si="95"/>
        <v>0</v>
      </c>
      <c r="AA280" s="23">
        <f t="shared" si="95"/>
        <v>0</v>
      </c>
    </row>
    <row r="281" spans="1:16383" x14ac:dyDescent="0.2">
      <c r="A281" s="190"/>
      <c r="B281" s="242" t="s">
        <v>189</v>
      </c>
      <c r="D281" s="23">
        <f t="shared" si="91"/>
        <v>0</v>
      </c>
      <c r="E281" s="23"/>
      <c r="F281" s="14" t="s">
        <v>227</v>
      </c>
      <c r="H281" s="23">
        <f t="shared" ref="H281:AA281" si="96">SUM(H255,H268)</f>
        <v>0</v>
      </c>
      <c r="I281" s="23">
        <f t="shared" si="96"/>
        <v>0</v>
      </c>
      <c r="J281" s="23">
        <f t="shared" si="96"/>
        <v>0</v>
      </c>
      <c r="K281" s="23">
        <f t="shared" si="96"/>
        <v>0</v>
      </c>
      <c r="L281" s="23">
        <f t="shared" si="96"/>
        <v>0</v>
      </c>
      <c r="M281" s="23">
        <f t="shared" si="96"/>
        <v>0</v>
      </c>
      <c r="N281" s="23">
        <f t="shared" si="96"/>
        <v>0</v>
      </c>
      <c r="O281" s="23">
        <f t="shared" si="96"/>
        <v>0</v>
      </c>
      <c r="P281" s="23">
        <f t="shared" si="96"/>
        <v>0</v>
      </c>
      <c r="Q281" s="23">
        <f t="shared" si="96"/>
        <v>0</v>
      </c>
      <c r="R281" s="23">
        <f t="shared" si="96"/>
        <v>0</v>
      </c>
      <c r="S281" s="23">
        <f t="shared" si="96"/>
        <v>0</v>
      </c>
      <c r="T281" s="23">
        <f t="shared" si="96"/>
        <v>0</v>
      </c>
      <c r="U281" s="23">
        <f t="shared" si="96"/>
        <v>0</v>
      </c>
      <c r="V281" s="23">
        <f t="shared" si="96"/>
        <v>0</v>
      </c>
      <c r="W281" s="23">
        <f t="shared" si="96"/>
        <v>0</v>
      </c>
      <c r="X281" s="23">
        <f t="shared" si="96"/>
        <v>0</v>
      </c>
      <c r="Y281" s="23">
        <f t="shared" si="96"/>
        <v>0</v>
      </c>
      <c r="Z281" s="23">
        <f t="shared" si="96"/>
        <v>0</v>
      </c>
      <c r="AA281" s="23">
        <f t="shared" si="96"/>
        <v>0</v>
      </c>
    </row>
    <row r="282" spans="1:16383" x14ac:dyDescent="0.2">
      <c r="A282" s="190"/>
      <c r="B282" s="242" t="s">
        <v>18</v>
      </c>
      <c r="D282" s="23">
        <f t="shared" si="91"/>
        <v>0</v>
      </c>
      <c r="E282" s="23"/>
      <c r="F282" s="14" t="s">
        <v>227</v>
      </c>
      <c r="H282" s="23">
        <f t="shared" ref="H282:AA282" si="97">SUM(H256,H269)</f>
        <v>0</v>
      </c>
      <c r="I282" s="23">
        <f t="shared" si="97"/>
        <v>0</v>
      </c>
      <c r="J282" s="23">
        <f t="shared" si="97"/>
        <v>0</v>
      </c>
      <c r="K282" s="23">
        <f t="shared" si="97"/>
        <v>0</v>
      </c>
      <c r="L282" s="23">
        <f t="shared" si="97"/>
        <v>0</v>
      </c>
      <c r="M282" s="23">
        <f t="shared" si="97"/>
        <v>0</v>
      </c>
      <c r="N282" s="23">
        <f t="shared" si="97"/>
        <v>0</v>
      </c>
      <c r="O282" s="23">
        <f t="shared" si="97"/>
        <v>0</v>
      </c>
      <c r="P282" s="23">
        <f t="shared" si="97"/>
        <v>0</v>
      </c>
      <c r="Q282" s="23">
        <f t="shared" si="97"/>
        <v>0</v>
      </c>
      <c r="R282" s="23">
        <f t="shared" si="97"/>
        <v>0</v>
      </c>
      <c r="S282" s="23">
        <f t="shared" si="97"/>
        <v>0</v>
      </c>
      <c r="T282" s="23">
        <f t="shared" si="97"/>
        <v>0</v>
      </c>
      <c r="U282" s="23">
        <f t="shared" si="97"/>
        <v>0</v>
      </c>
      <c r="V282" s="23">
        <f t="shared" si="97"/>
        <v>0</v>
      </c>
      <c r="W282" s="23">
        <f t="shared" si="97"/>
        <v>0</v>
      </c>
      <c r="X282" s="23">
        <f t="shared" si="97"/>
        <v>0</v>
      </c>
      <c r="Y282" s="23">
        <f t="shared" si="97"/>
        <v>0</v>
      </c>
      <c r="Z282" s="23">
        <f t="shared" si="97"/>
        <v>0</v>
      </c>
      <c r="AA282" s="23">
        <f t="shared" si="97"/>
        <v>0</v>
      </c>
    </row>
    <row r="283" spans="1:16383" x14ac:dyDescent="0.2">
      <c r="A283" s="190"/>
      <c r="B283" s="242" t="s">
        <v>19</v>
      </c>
      <c r="D283" s="23">
        <f t="shared" si="91"/>
        <v>0</v>
      </c>
      <c r="E283" s="23"/>
      <c r="F283" s="14" t="s">
        <v>227</v>
      </c>
      <c r="H283" s="23">
        <f t="shared" ref="H283:AA283" si="98">SUM(H257,H270)</f>
        <v>0</v>
      </c>
      <c r="I283" s="23">
        <f t="shared" si="98"/>
        <v>0</v>
      </c>
      <c r="J283" s="23">
        <f t="shared" si="98"/>
        <v>0</v>
      </c>
      <c r="K283" s="23">
        <f t="shared" si="98"/>
        <v>0</v>
      </c>
      <c r="L283" s="23">
        <f t="shared" si="98"/>
        <v>0</v>
      </c>
      <c r="M283" s="23">
        <f t="shared" si="98"/>
        <v>0</v>
      </c>
      <c r="N283" s="23">
        <f t="shared" si="98"/>
        <v>0</v>
      </c>
      <c r="O283" s="23">
        <f t="shared" si="98"/>
        <v>0</v>
      </c>
      <c r="P283" s="23">
        <f t="shared" si="98"/>
        <v>0</v>
      </c>
      <c r="Q283" s="23">
        <f t="shared" si="98"/>
        <v>0</v>
      </c>
      <c r="R283" s="23">
        <f t="shared" si="98"/>
        <v>0</v>
      </c>
      <c r="S283" s="23">
        <f t="shared" si="98"/>
        <v>0</v>
      </c>
      <c r="T283" s="23">
        <f t="shared" si="98"/>
        <v>0</v>
      </c>
      <c r="U283" s="23">
        <f t="shared" si="98"/>
        <v>0</v>
      </c>
      <c r="V283" s="23">
        <f t="shared" si="98"/>
        <v>0</v>
      </c>
      <c r="W283" s="23">
        <f t="shared" si="98"/>
        <v>0</v>
      </c>
      <c r="X283" s="23">
        <f t="shared" si="98"/>
        <v>0</v>
      </c>
      <c r="Y283" s="23">
        <f t="shared" si="98"/>
        <v>0</v>
      </c>
      <c r="Z283" s="23">
        <f t="shared" si="98"/>
        <v>0</v>
      </c>
      <c r="AA283" s="23">
        <f t="shared" si="98"/>
        <v>0</v>
      </c>
    </row>
    <row r="284" spans="1:16383" x14ac:dyDescent="0.2">
      <c r="A284" s="190"/>
      <c r="B284" s="242" t="s">
        <v>243</v>
      </c>
      <c r="D284" s="23">
        <f>SUM(H284:AA284)</f>
        <v>0</v>
      </c>
      <c r="E284" s="23"/>
      <c r="F284" s="14" t="s">
        <v>227</v>
      </c>
      <c r="H284" s="23">
        <f>SUM(H258,H271)</f>
        <v>0</v>
      </c>
      <c r="I284" s="23">
        <f t="shared" ref="I284:AA284" si="99">SUM(I258,I271)</f>
        <v>0</v>
      </c>
      <c r="J284" s="23">
        <f t="shared" si="99"/>
        <v>0</v>
      </c>
      <c r="K284" s="23">
        <f t="shared" si="99"/>
        <v>0</v>
      </c>
      <c r="L284" s="23">
        <f t="shared" si="99"/>
        <v>0</v>
      </c>
      <c r="M284" s="23">
        <f t="shared" si="99"/>
        <v>0</v>
      </c>
      <c r="N284" s="23">
        <f t="shared" si="99"/>
        <v>0</v>
      </c>
      <c r="O284" s="23">
        <f t="shared" si="99"/>
        <v>0</v>
      </c>
      <c r="P284" s="23">
        <f t="shared" si="99"/>
        <v>0</v>
      </c>
      <c r="Q284" s="23">
        <f t="shared" si="99"/>
        <v>0</v>
      </c>
      <c r="R284" s="23">
        <f t="shared" si="99"/>
        <v>0</v>
      </c>
      <c r="S284" s="23">
        <f t="shared" si="99"/>
        <v>0</v>
      </c>
      <c r="T284" s="23">
        <f t="shared" si="99"/>
        <v>0</v>
      </c>
      <c r="U284" s="23">
        <f t="shared" si="99"/>
        <v>0</v>
      </c>
      <c r="V284" s="23">
        <f t="shared" si="99"/>
        <v>0</v>
      </c>
      <c r="W284" s="23">
        <f t="shared" si="99"/>
        <v>0</v>
      </c>
      <c r="X284" s="23">
        <f t="shared" si="99"/>
        <v>0</v>
      </c>
      <c r="Y284" s="23">
        <f t="shared" si="99"/>
        <v>0</v>
      </c>
      <c r="Z284" s="23">
        <f t="shared" si="99"/>
        <v>0</v>
      </c>
      <c r="AA284" s="23">
        <f t="shared" si="99"/>
        <v>0</v>
      </c>
    </row>
    <row r="285" spans="1:16383" x14ac:dyDescent="0.2">
      <c r="A285" s="190"/>
      <c r="B285" s="256" t="s">
        <v>244</v>
      </c>
      <c r="D285" s="23">
        <f>SUM(H285:AA285)</f>
        <v>0</v>
      </c>
      <c r="E285" s="23"/>
      <c r="F285" s="14" t="s">
        <v>227</v>
      </c>
      <c r="H285" s="23">
        <f>H259</f>
        <v>0</v>
      </c>
      <c r="I285" s="23">
        <f t="shared" ref="I285:AA285" si="100">I259</f>
        <v>0</v>
      </c>
      <c r="J285" s="23">
        <f t="shared" si="100"/>
        <v>0</v>
      </c>
      <c r="K285" s="23">
        <f t="shared" si="100"/>
        <v>0</v>
      </c>
      <c r="L285" s="23">
        <f t="shared" si="100"/>
        <v>0</v>
      </c>
      <c r="M285" s="23">
        <f t="shared" si="100"/>
        <v>0</v>
      </c>
      <c r="N285" s="23">
        <f t="shared" si="100"/>
        <v>0</v>
      </c>
      <c r="O285" s="23">
        <f t="shared" si="100"/>
        <v>0</v>
      </c>
      <c r="P285" s="23">
        <f t="shared" si="100"/>
        <v>0</v>
      </c>
      <c r="Q285" s="23">
        <f t="shared" si="100"/>
        <v>0</v>
      </c>
      <c r="R285" s="23">
        <f t="shared" si="100"/>
        <v>0</v>
      </c>
      <c r="S285" s="23">
        <f t="shared" si="100"/>
        <v>0</v>
      </c>
      <c r="T285" s="23">
        <f t="shared" si="100"/>
        <v>0</v>
      </c>
      <c r="U285" s="23">
        <f t="shared" si="100"/>
        <v>0</v>
      </c>
      <c r="V285" s="23">
        <f t="shared" si="100"/>
        <v>0</v>
      </c>
      <c r="W285" s="23">
        <f t="shared" si="100"/>
        <v>0</v>
      </c>
      <c r="X285" s="23">
        <f t="shared" si="100"/>
        <v>0</v>
      </c>
      <c r="Y285" s="23">
        <f t="shared" si="100"/>
        <v>0</v>
      </c>
      <c r="Z285" s="23">
        <f t="shared" si="100"/>
        <v>0</v>
      </c>
      <c r="AA285" s="23">
        <f t="shared" si="100"/>
        <v>0</v>
      </c>
    </row>
    <row r="286" spans="1:16383" x14ac:dyDescent="0.2">
      <c r="A286" s="190"/>
      <c r="B286" s="250" t="s">
        <v>247</v>
      </c>
      <c r="D286" s="23">
        <f>SUM(H286:AA286)</f>
        <v>0</v>
      </c>
      <c r="E286" s="23"/>
      <c r="F286" s="14" t="s">
        <v>227</v>
      </c>
      <c r="H286" s="23">
        <f>H272</f>
        <v>0</v>
      </c>
      <c r="I286" s="23">
        <f t="shared" ref="I286:AA286" si="101">I272</f>
        <v>0</v>
      </c>
      <c r="J286" s="23">
        <f t="shared" si="101"/>
        <v>0</v>
      </c>
      <c r="K286" s="23">
        <f t="shared" si="101"/>
        <v>0</v>
      </c>
      <c r="L286" s="23">
        <f t="shared" si="101"/>
        <v>0</v>
      </c>
      <c r="M286" s="23">
        <f t="shared" si="101"/>
        <v>0</v>
      </c>
      <c r="N286" s="23">
        <f t="shared" si="101"/>
        <v>0</v>
      </c>
      <c r="O286" s="23">
        <f t="shared" si="101"/>
        <v>0</v>
      </c>
      <c r="P286" s="23">
        <f t="shared" si="101"/>
        <v>0</v>
      </c>
      <c r="Q286" s="23">
        <f t="shared" si="101"/>
        <v>0</v>
      </c>
      <c r="R286" s="23">
        <f t="shared" si="101"/>
        <v>0</v>
      </c>
      <c r="S286" s="23">
        <f t="shared" si="101"/>
        <v>0</v>
      </c>
      <c r="T286" s="23">
        <f t="shared" si="101"/>
        <v>0</v>
      </c>
      <c r="U286" s="23">
        <f t="shared" si="101"/>
        <v>0</v>
      </c>
      <c r="V286" s="23">
        <f t="shared" si="101"/>
        <v>0</v>
      </c>
      <c r="W286" s="23">
        <f t="shared" si="101"/>
        <v>0</v>
      </c>
      <c r="X286" s="23">
        <f t="shared" si="101"/>
        <v>0</v>
      </c>
      <c r="Y286" s="23">
        <f t="shared" si="101"/>
        <v>0</v>
      </c>
      <c r="Z286" s="23">
        <f t="shared" si="101"/>
        <v>0</v>
      </c>
      <c r="AA286" s="23">
        <f t="shared" si="101"/>
        <v>0</v>
      </c>
    </row>
    <row r="287" spans="1:16383" ht="12.75" thickBot="1" x14ac:dyDescent="0.25">
      <c r="A287" s="195"/>
      <c r="B287" s="253" t="s">
        <v>221</v>
      </c>
      <c r="C287" s="30"/>
      <c r="D287" s="71">
        <f t="shared" si="91"/>
        <v>0</v>
      </c>
      <c r="E287" s="30"/>
      <c r="F287" s="26" t="s">
        <v>227</v>
      </c>
      <c r="G287" s="30"/>
      <c r="H287" s="71">
        <f>H273</f>
        <v>0</v>
      </c>
      <c r="I287" s="71">
        <f t="shared" ref="I287:AA287" si="102">I273</f>
        <v>0</v>
      </c>
      <c r="J287" s="71">
        <f t="shared" si="102"/>
        <v>0</v>
      </c>
      <c r="K287" s="71">
        <f t="shared" si="102"/>
        <v>0</v>
      </c>
      <c r="L287" s="71">
        <f t="shared" si="102"/>
        <v>0</v>
      </c>
      <c r="M287" s="71">
        <f t="shared" si="102"/>
        <v>0</v>
      </c>
      <c r="N287" s="71">
        <f t="shared" si="102"/>
        <v>0</v>
      </c>
      <c r="O287" s="71">
        <f t="shared" si="102"/>
        <v>0</v>
      </c>
      <c r="P287" s="71">
        <f t="shared" si="102"/>
        <v>0</v>
      </c>
      <c r="Q287" s="71">
        <f t="shared" si="102"/>
        <v>0</v>
      </c>
      <c r="R287" s="71">
        <f t="shared" si="102"/>
        <v>0</v>
      </c>
      <c r="S287" s="71">
        <f t="shared" si="102"/>
        <v>0</v>
      </c>
      <c r="T287" s="71">
        <f t="shared" si="102"/>
        <v>0</v>
      </c>
      <c r="U287" s="71">
        <f t="shared" si="102"/>
        <v>0</v>
      </c>
      <c r="V287" s="71">
        <f t="shared" si="102"/>
        <v>0</v>
      </c>
      <c r="W287" s="71">
        <f t="shared" si="102"/>
        <v>0</v>
      </c>
      <c r="X287" s="71">
        <f t="shared" si="102"/>
        <v>0</v>
      </c>
      <c r="Y287" s="71">
        <f t="shared" si="102"/>
        <v>0</v>
      </c>
      <c r="Z287" s="71">
        <f t="shared" si="102"/>
        <v>0</v>
      </c>
      <c r="AA287" s="71">
        <f t="shared" si="102"/>
        <v>0</v>
      </c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  <c r="QR287" s="31"/>
      <c r="QS287" s="31"/>
      <c r="QT287" s="31"/>
      <c r="QU287" s="31"/>
      <c r="QV287" s="31"/>
      <c r="QW287" s="31"/>
      <c r="QX287" s="31"/>
      <c r="QY287" s="31"/>
      <c r="QZ287" s="31"/>
      <c r="RA287" s="31"/>
      <c r="RB287" s="31"/>
      <c r="RC287" s="31"/>
      <c r="RD287" s="31"/>
      <c r="RE287" s="31"/>
      <c r="RF287" s="31"/>
      <c r="RG287" s="31"/>
      <c r="RH287" s="31"/>
      <c r="RI287" s="31"/>
      <c r="RJ287" s="31"/>
      <c r="RK287" s="31"/>
      <c r="RL287" s="31"/>
      <c r="RM287" s="31"/>
      <c r="RN287" s="31"/>
      <c r="RO287" s="31"/>
      <c r="RP287" s="31"/>
      <c r="RQ287" s="31"/>
      <c r="RR287" s="31"/>
      <c r="RS287" s="31"/>
      <c r="RT287" s="31"/>
      <c r="RU287" s="31"/>
      <c r="RV287" s="31"/>
      <c r="RW287" s="31"/>
      <c r="RX287" s="31"/>
      <c r="RY287" s="31"/>
      <c r="RZ287" s="31"/>
      <c r="SA287" s="31"/>
      <c r="SB287" s="31"/>
      <c r="SC287" s="31"/>
      <c r="SD287" s="31"/>
      <c r="SE287" s="31"/>
      <c r="SF287" s="31"/>
      <c r="SG287" s="31"/>
      <c r="SH287" s="31"/>
      <c r="SI287" s="31"/>
      <c r="SJ287" s="31"/>
      <c r="SK287" s="31"/>
      <c r="SL287" s="31"/>
      <c r="SM287" s="31"/>
      <c r="SN287" s="31"/>
      <c r="SO287" s="31"/>
      <c r="SP287" s="31"/>
      <c r="SQ287" s="31"/>
      <c r="SR287" s="31"/>
      <c r="SS287" s="31"/>
      <c r="ST287" s="31"/>
      <c r="SU287" s="31"/>
      <c r="SV287" s="31"/>
      <c r="SW287" s="31"/>
      <c r="SX287" s="31"/>
      <c r="SY287" s="31"/>
      <c r="SZ287" s="31"/>
      <c r="TA287" s="31"/>
      <c r="TB287" s="31"/>
      <c r="TC287" s="31"/>
      <c r="TD287" s="31"/>
      <c r="TE287" s="31"/>
      <c r="TF287" s="31"/>
      <c r="TG287" s="31"/>
      <c r="TH287" s="31"/>
      <c r="TI287" s="31"/>
      <c r="TJ287" s="31"/>
      <c r="TK287" s="31"/>
      <c r="TL287" s="31"/>
      <c r="TM287" s="31"/>
      <c r="TN287" s="31"/>
      <c r="TO287" s="31"/>
      <c r="TP287" s="31"/>
      <c r="TQ287" s="31"/>
      <c r="TR287" s="31"/>
      <c r="TS287" s="31"/>
      <c r="TT287" s="31"/>
      <c r="TU287" s="31"/>
      <c r="TV287" s="31"/>
      <c r="TW287" s="31"/>
      <c r="TX287" s="31"/>
      <c r="TY287" s="31"/>
      <c r="TZ287" s="31"/>
      <c r="UA287" s="31"/>
      <c r="UB287" s="31"/>
      <c r="UC287" s="31"/>
      <c r="UD287" s="31"/>
      <c r="UE287" s="31"/>
      <c r="UF287" s="31"/>
      <c r="UG287" s="31"/>
      <c r="UH287" s="31"/>
      <c r="UI287" s="31"/>
      <c r="UJ287" s="31"/>
      <c r="UK287" s="31"/>
      <c r="UL287" s="31"/>
      <c r="UM287" s="31"/>
      <c r="UN287" s="31"/>
      <c r="UO287" s="31"/>
      <c r="UP287" s="31"/>
      <c r="UQ287" s="31"/>
      <c r="UR287" s="31"/>
      <c r="US287" s="31"/>
      <c r="UT287" s="31"/>
      <c r="UU287" s="31"/>
      <c r="UV287" s="31"/>
      <c r="UW287" s="31"/>
      <c r="UX287" s="31"/>
      <c r="UY287" s="31"/>
      <c r="UZ287" s="31"/>
      <c r="VA287" s="31"/>
      <c r="VB287" s="31"/>
      <c r="VC287" s="31"/>
      <c r="VD287" s="31"/>
      <c r="VE287" s="31"/>
      <c r="VF287" s="31"/>
      <c r="VG287" s="31"/>
      <c r="VH287" s="31"/>
      <c r="VI287" s="31"/>
      <c r="VJ287" s="31"/>
      <c r="VK287" s="31"/>
      <c r="VL287" s="31"/>
      <c r="VM287" s="31"/>
      <c r="VN287" s="31"/>
      <c r="VO287" s="31"/>
      <c r="VP287" s="31"/>
      <c r="VQ287" s="31"/>
      <c r="VR287" s="31"/>
      <c r="VS287" s="31"/>
      <c r="VT287" s="31"/>
      <c r="VU287" s="31"/>
      <c r="VV287" s="31"/>
      <c r="VW287" s="31"/>
      <c r="VX287" s="31"/>
      <c r="VY287" s="31"/>
      <c r="VZ287" s="31"/>
      <c r="WA287" s="31"/>
      <c r="WB287" s="31"/>
      <c r="WC287" s="31"/>
      <c r="WD287" s="31"/>
      <c r="WE287" s="31"/>
      <c r="WF287" s="31"/>
      <c r="WG287" s="31"/>
      <c r="WH287" s="31"/>
      <c r="WI287" s="31"/>
      <c r="WJ287" s="31"/>
      <c r="WK287" s="31"/>
      <c r="WL287" s="31"/>
      <c r="WM287" s="31"/>
      <c r="WN287" s="31"/>
      <c r="WO287" s="31"/>
      <c r="WP287" s="31"/>
      <c r="WQ287" s="31"/>
      <c r="WR287" s="31"/>
      <c r="WS287" s="31"/>
      <c r="WT287" s="31"/>
      <c r="WU287" s="31"/>
      <c r="WV287" s="31"/>
      <c r="WW287" s="31"/>
      <c r="WX287" s="31"/>
      <c r="WY287" s="31"/>
      <c r="WZ287" s="31"/>
      <c r="XA287" s="31"/>
      <c r="XB287" s="31"/>
      <c r="XC287" s="31"/>
      <c r="XD287" s="31"/>
      <c r="XE287" s="31"/>
      <c r="XF287" s="31"/>
      <c r="XG287" s="31"/>
      <c r="XH287" s="31"/>
      <c r="XI287" s="31"/>
      <c r="XJ287" s="31"/>
      <c r="XK287" s="31"/>
      <c r="XL287" s="31"/>
      <c r="XM287" s="31"/>
      <c r="XN287" s="31"/>
      <c r="XO287" s="31"/>
      <c r="XP287" s="31"/>
      <c r="XQ287" s="31"/>
      <c r="XR287" s="31"/>
      <c r="XS287" s="31"/>
      <c r="XT287" s="31"/>
      <c r="XU287" s="31"/>
      <c r="XV287" s="31"/>
      <c r="XW287" s="31"/>
      <c r="XX287" s="31"/>
      <c r="XY287" s="31"/>
      <c r="XZ287" s="31"/>
      <c r="YA287" s="31"/>
      <c r="YB287" s="31"/>
      <c r="YC287" s="31"/>
      <c r="YD287" s="31"/>
      <c r="YE287" s="31"/>
      <c r="YF287" s="31"/>
      <c r="YG287" s="31"/>
      <c r="YH287" s="31"/>
      <c r="YI287" s="31"/>
      <c r="YJ287" s="31"/>
      <c r="YK287" s="31"/>
      <c r="YL287" s="31"/>
      <c r="YM287" s="31"/>
      <c r="YN287" s="31"/>
      <c r="YO287" s="31"/>
      <c r="YP287" s="31"/>
      <c r="YQ287" s="31"/>
      <c r="YR287" s="31"/>
      <c r="YS287" s="31"/>
      <c r="YT287" s="31"/>
      <c r="YU287" s="31"/>
      <c r="YV287" s="31"/>
      <c r="YW287" s="31"/>
      <c r="YX287" s="31"/>
      <c r="YY287" s="31"/>
      <c r="YZ287" s="31"/>
      <c r="ZA287" s="31"/>
      <c r="ZB287" s="31"/>
      <c r="ZC287" s="31"/>
      <c r="ZD287" s="31"/>
      <c r="ZE287" s="31"/>
      <c r="ZF287" s="31"/>
      <c r="ZG287" s="31"/>
      <c r="ZH287" s="31"/>
      <c r="ZI287" s="31"/>
      <c r="ZJ287" s="31"/>
      <c r="ZK287" s="31"/>
      <c r="ZL287" s="31"/>
      <c r="ZM287" s="31"/>
      <c r="ZN287" s="31"/>
      <c r="ZO287" s="31"/>
      <c r="ZP287" s="31"/>
      <c r="ZQ287" s="31"/>
      <c r="ZR287" s="31"/>
      <c r="ZS287" s="31"/>
      <c r="ZT287" s="31"/>
      <c r="ZU287" s="31"/>
      <c r="ZV287" s="31"/>
      <c r="ZW287" s="31"/>
      <c r="ZX287" s="31"/>
      <c r="ZY287" s="31"/>
      <c r="ZZ287" s="31"/>
      <c r="AAA287" s="31"/>
      <c r="AAB287" s="31"/>
      <c r="AAC287" s="31"/>
      <c r="AAD287" s="31"/>
      <c r="AAE287" s="31"/>
      <c r="AAF287" s="31"/>
      <c r="AAG287" s="31"/>
      <c r="AAH287" s="31"/>
      <c r="AAI287" s="31"/>
      <c r="AAJ287" s="31"/>
      <c r="AAK287" s="31"/>
      <c r="AAL287" s="31"/>
      <c r="AAM287" s="31"/>
      <c r="AAN287" s="31"/>
      <c r="AAO287" s="31"/>
      <c r="AAP287" s="31"/>
      <c r="AAQ287" s="31"/>
      <c r="AAR287" s="31"/>
      <c r="AAS287" s="31"/>
      <c r="AAT287" s="31"/>
      <c r="AAU287" s="31"/>
      <c r="AAV287" s="31"/>
      <c r="AAW287" s="31"/>
      <c r="AAX287" s="31"/>
      <c r="AAY287" s="31"/>
      <c r="AAZ287" s="31"/>
      <c r="ABA287" s="31"/>
      <c r="ABB287" s="31"/>
      <c r="ABC287" s="31"/>
      <c r="ABD287" s="31"/>
      <c r="ABE287" s="31"/>
      <c r="ABF287" s="31"/>
      <c r="ABG287" s="31"/>
      <c r="ABH287" s="31"/>
      <c r="ABI287" s="31"/>
      <c r="ABJ287" s="31"/>
      <c r="ABK287" s="31"/>
      <c r="ABL287" s="31"/>
      <c r="ABM287" s="31"/>
      <c r="ABN287" s="31"/>
      <c r="ABO287" s="31"/>
      <c r="ABP287" s="31"/>
      <c r="ABQ287" s="31"/>
      <c r="ABR287" s="31"/>
      <c r="ABS287" s="31"/>
      <c r="ABT287" s="31"/>
      <c r="ABU287" s="31"/>
      <c r="ABV287" s="31"/>
      <c r="ABW287" s="31"/>
      <c r="ABX287" s="31"/>
      <c r="ABY287" s="31"/>
      <c r="ABZ287" s="31"/>
      <c r="ACA287" s="31"/>
      <c r="ACB287" s="31"/>
      <c r="ACC287" s="31"/>
      <c r="ACD287" s="31"/>
      <c r="ACE287" s="31"/>
      <c r="ACF287" s="31"/>
      <c r="ACG287" s="31"/>
      <c r="ACH287" s="31"/>
      <c r="ACI287" s="31"/>
      <c r="ACJ287" s="31"/>
      <c r="ACK287" s="31"/>
      <c r="ACL287" s="31"/>
      <c r="ACM287" s="31"/>
      <c r="ACN287" s="31"/>
      <c r="ACO287" s="31"/>
      <c r="ACP287" s="31"/>
      <c r="ACQ287" s="31"/>
      <c r="ACR287" s="31"/>
      <c r="ACS287" s="31"/>
      <c r="ACT287" s="31"/>
      <c r="ACU287" s="31"/>
      <c r="ACV287" s="31"/>
      <c r="ACW287" s="31"/>
      <c r="ACX287" s="31"/>
      <c r="ACY287" s="31"/>
      <c r="ACZ287" s="31"/>
      <c r="ADA287" s="31"/>
      <c r="ADB287" s="31"/>
      <c r="ADC287" s="31"/>
      <c r="ADD287" s="31"/>
      <c r="ADE287" s="31"/>
      <c r="ADF287" s="31"/>
      <c r="ADG287" s="31"/>
      <c r="ADH287" s="31"/>
      <c r="ADI287" s="31"/>
      <c r="ADJ287" s="31"/>
      <c r="ADK287" s="31"/>
      <c r="ADL287" s="31"/>
      <c r="ADM287" s="31"/>
      <c r="ADN287" s="31"/>
      <c r="ADO287" s="31"/>
      <c r="ADP287" s="31"/>
      <c r="ADQ287" s="31"/>
      <c r="ADR287" s="31"/>
      <c r="ADS287" s="31"/>
      <c r="ADT287" s="31"/>
      <c r="ADU287" s="31"/>
      <c r="ADV287" s="31"/>
      <c r="ADW287" s="31"/>
      <c r="ADX287" s="31"/>
      <c r="ADY287" s="31"/>
      <c r="ADZ287" s="31"/>
      <c r="AEA287" s="31"/>
      <c r="AEB287" s="31"/>
      <c r="AEC287" s="31"/>
      <c r="AED287" s="31"/>
      <c r="AEE287" s="31"/>
      <c r="AEF287" s="31"/>
      <c r="AEG287" s="31"/>
      <c r="AEH287" s="31"/>
      <c r="AEI287" s="31"/>
      <c r="AEJ287" s="31"/>
      <c r="AEK287" s="31"/>
      <c r="AEL287" s="31"/>
      <c r="AEM287" s="31"/>
      <c r="AEN287" s="31"/>
      <c r="AEO287" s="31"/>
      <c r="AEP287" s="31"/>
      <c r="AEQ287" s="31"/>
      <c r="AER287" s="31"/>
      <c r="AES287" s="31"/>
      <c r="AET287" s="31"/>
      <c r="AEU287" s="31"/>
      <c r="AEV287" s="31"/>
      <c r="AEW287" s="31"/>
      <c r="AEX287" s="31"/>
      <c r="AEY287" s="31"/>
      <c r="AEZ287" s="31"/>
      <c r="AFA287" s="31"/>
      <c r="AFB287" s="31"/>
      <c r="AFC287" s="31"/>
      <c r="AFD287" s="31"/>
      <c r="AFE287" s="31"/>
      <c r="AFF287" s="31"/>
      <c r="AFG287" s="31"/>
      <c r="AFH287" s="31"/>
      <c r="AFI287" s="31"/>
      <c r="AFJ287" s="31"/>
      <c r="AFK287" s="31"/>
      <c r="AFL287" s="31"/>
      <c r="AFM287" s="31"/>
      <c r="AFN287" s="31"/>
      <c r="AFO287" s="31"/>
      <c r="AFP287" s="31"/>
      <c r="AFQ287" s="31"/>
      <c r="AFR287" s="31"/>
      <c r="AFS287" s="31"/>
      <c r="AFT287" s="31"/>
      <c r="AFU287" s="31"/>
      <c r="AFV287" s="31"/>
      <c r="AFW287" s="31"/>
      <c r="AFX287" s="31"/>
      <c r="AFY287" s="31"/>
      <c r="AFZ287" s="31"/>
      <c r="AGA287" s="31"/>
      <c r="AGB287" s="31"/>
      <c r="AGC287" s="31"/>
      <c r="AGD287" s="31"/>
      <c r="AGE287" s="31"/>
      <c r="AGF287" s="31"/>
      <c r="AGG287" s="31"/>
      <c r="AGH287" s="31"/>
      <c r="AGI287" s="31"/>
      <c r="AGJ287" s="31"/>
      <c r="AGK287" s="31"/>
      <c r="AGL287" s="31"/>
      <c r="AGM287" s="31"/>
      <c r="AGN287" s="31"/>
      <c r="AGO287" s="31"/>
      <c r="AGP287" s="31"/>
      <c r="AGQ287" s="31"/>
      <c r="AGR287" s="31"/>
      <c r="AGS287" s="31"/>
      <c r="AGT287" s="31"/>
      <c r="AGU287" s="31"/>
      <c r="AGV287" s="31"/>
      <c r="AGW287" s="31"/>
      <c r="AGX287" s="31"/>
      <c r="AGY287" s="31"/>
      <c r="AGZ287" s="31"/>
      <c r="AHA287" s="31"/>
      <c r="AHB287" s="31"/>
      <c r="AHC287" s="31"/>
      <c r="AHD287" s="31"/>
      <c r="AHE287" s="31"/>
      <c r="AHF287" s="31"/>
      <c r="AHG287" s="31"/>
      <c r="AHH287" s="31"/>
      <c r="AHI287" s="31"/>
      <c r="AHJ287" s="31"/>
      <c r="AHK287" s="31"/>
      <c r="AHL287" s="31"/>
      <c r="AHM287" s="31"/>
      <c r="AHN287" s="31"/>
      <c r="AHO287" s="31"/>
      <c r="AHP287" s="31"/>
      <c r="AHQ287" s="31"/>
      <c r="AHR287" s="31"/>
      <c r="AHS287" s="31"/>
      <c r="AHT287" s="31"/>
      <c r="AHU287" s="31"/>
      <c r="AHV287" s="31"/>
      <c r="AHW287" s="31"/>
      <c r="AHX287" s="31"/>
      <c r="AHY287" s="31"/>
      <c r="AHZ287" s="31"/>
      <c r="AIA287" s="31"/>
      <c r="AIB287" s="31"/>
      <c r="AIC287" s="31"/>
      <c r="AID287" s="31"/>
      <c r="AIE287" s="31"/>
      <c r="AIF287" s="31"/>
      <c r="AIG287" s="31"/>
      <c r="AIH287" s="31"/>
      <c r="AII287" s="31"/>
      <c r="AIJ287" s="31"/>
      <c r="AIK287" s="31"/>
      <c r="AIL287" s="31"/>
      <c r="AIM287" s="31"/>
      <c r="AIN287" s="31"/>
      <c r="AIO287" s="31"/>
      <c r="AIP287" s="31"/>
      <c r="AIQ287" s="31"/>
      <c r="AIR287" s="31"/>
      <c r="AIS287" s="31"/>
      <c r="AIT287" s="31"/>
      <c r="AIU287" s="31"/>
      <c r="AIV287" s="31"/>
      <c r="AIW287" s="31"/>
      <c r="AIX287" s="31"/>
      <c r="AIY287" s="31"/>
      <c r="AIZ287" s="31"/>
      <c r="AJA287" s="31"/>
      <c r="AJB287" s="31"/>
      <c r="AJC287" s="31"/>
      <c r="AJD287" s="31"/>
      <c r="AJE287" s="31"/>
      <c r="AJF287" s="31"/>
      <c r="AJG287" s="31"/>
      <c r="AJH287" s="31"/>
      <c r="AJI287" s="31"/>
      <c r="AJJ287" s="31"/>
      <c r="AJK287" s="31"/>
      <c r="AJL287" s="31"/>
      <c r="AJM287" s="31"/>
      <c r="AJN287" s="31"/>
      <c r="AJO287" s="31"/>
      <c r="AJP287" s="31"/>
      <c r="AJQ287" s="31"/>
      <c r="AJR287" s="31"/>
      <c r="AJS287" s="31"/>
      <c r="AJT287" s="31"/>
      <c r="AJU287" s="31"/>
      <c r="AJV287" s="31"/>
      <c r="AJW287" s="31"/>
      <c r="AJX287" s="31"/>
      <c r="AJY287" s="31"/>
      <c r="AJZ287" s="31"/>
      <c r="AKA287" s="31"/>
      <c r="AKB287" s="31"/>
      <c r="AKC287" s="31"/>
      <c r="AKD287" s="31"/>
      <c r="AKE287" s="31"/>
      <c r="AKF287" s="31"/>
      <c r="AKG287" s="31"/>
      <c r="AKH287" s="31"/>
      <c r="AKI287" s="31"/>
      <c r="AKJ287" s="31"/>
      <c r="AKK287" s="31"/>
      <c r="AKL287" s="31"/>
      <c r="AKM287" s="31"/>
      <c r="AKN287" s="31"/>
      <c r="AKO287" s="31"/>
      <c r="AKP287" s="31"/>
      <c r="AKQ287" s="31"/>
      <c r="AKR287" s="31"/>
      <c r="AKS287" s="31"/>
      <c r="AKT287" s="31"/>
      <c r="AKU287" s="31"/>
      <c r="AKV287" s="31"/>
      <c r="AKW287" s="31"/>
      <c r="AKX287" s="31"/>
      <c r="AKY287" s="31"/>
      <c r="AKZ287" s="31"/>
      <c r="ALA287" s="31"/>
      <c r="ALB287" s="31"/>
      <c r="ALC287" s="31"/>
      <c r="ALD287" s="31"/>
      <c r="ALE287" s="31"/>
      <c r="ALF287" s="31"/>
      <c r="ALG287" s="31"/>
      <c r="ALH287" s="31"/>
      <c r="ALI287" s="31"/>
      <c r="ALJ287" s="31"/>
      <c r="ALK287" s="31"/>
      <c r="ALL287" s="31"/>
      <c r="ALM287" s="31"/>
      <c r="ALN287" s="31"/>
      <c r="ALO287" s="31"/>
      <c r="ALP287" s="31"/>
      <c r="ALQ287" s="31"/>
      <c r="ALR287" s="31"/>
      <c r="ALS287" s="31"/>
      <c r="ALT287" s="31"/>
      <c r="ALU287" s="31"/>
      <c r="ALV287" s="31"/>
      <c r="ALW287" s="31"/>
      <c r="ALX287" s="31"/>
      <c r="ALY287" s="31"/>
      <c r="ALZ287" s="31"/>
      <c r="AMA287" s="31"/>
      <c r="AMB287" s="31"/>
      <c r="AMC287" s="31"/>
      <c r="AMD287" s="31"/>
      <c r="AME287" s="31"/>
      <c r="AMF287" s="31"/>
      <c r="AMG287" s="31"/>
      <c r="AMH287" s="31"/>
      <c r="AMI287" s="31"/>
      <c r="AMJ287" s="31"/>
      <c r="AMK287" s="31"/>
      <c r="AML287" s="31"/>
      <c r="AMM287" s="31"/>
      <c r="AMN287" s="31"/>
      <c r="AMO287" s="31"/>
      <c r="AMP287" s="31"/>
      <c r="AMQ287" s="31"/>
      <c r="AMR287" s="31"/>
      <c r="AMS287" s="31"/>
      <c r="AMT287" s="31"/>
      <c r="AMU287" s="31"/>
      <c r="AMV287" s="31"/>
      <c r="AMW287" s="31"/>
      <c r="AMX287" s="31"/>
      <c r="AMY287" s="31"/>
      <c r="AMZ287" s="31"/>
      <c r="ANA287" s="31"/>
      <c r="ANB287" s="31"/>
      <c r="ANC287" s="31"/>
      <c r="AND287" s="31"/>
      <c r="ANE287" s="31"/>
      <c r="ANF287" s="31"/>
      <c r="ANG287" s="31"/>
      <c r="ANH287" s="31"/>
      <c r="ANI287" s="31"/>
      <c r="ANJ287" s="31"/>
      <c r="ANK287" s="31"/>
      <c r="ANL287" s="31"/>
      <c r="ANM287" s="31"/>
      <c r="ANN287" s="31"/>
      <c r="ANO287" s="31"/>
      <c r="ANP287" s="31"/>
      <c r="ANQ287" s="31"/>
      <c r="ANR287" s="31"/>
      <c r="ANS287" s="31"/>
      <c r="ANT287" s="31"/>
      <c r="ANU287" s="31"/>
      <c r="ANV287" s="31"/>
      <c r="ANW287" s="31"/>
      <c r="ANX287" s="31"/>
      <c r="ANY287" s="31"/>
      <c r="ANZ287" s="31"/>
      <c r="AOA287" s="31"/>
      <c r="AOB287" s="31"/>
      <c r="AOC287" s="31"/>
      <c r="AOD287" s="31"/>
      <c r="AOE287" s="31"/>
      <c r="AOF287" s="31"/>
      <c r="AOG287" s="31"/>
      <c r="AOH287" s="31"/>
      <c r="AOI287" s="31"/>
      <c r="AOJ287" s="31"/>
      <c r="AOK287" s="31"/>
      <c r="AOL287" s="31"/>
      <c r="AOM287" s="31"/>
      <c r="AON287" s="31"/>
      <c r="AOO287" s="31"/>
      <c r="AOP287" s="31"/>
      <c r="AOQ287" s="31"/>
      <c r="AOR287" s="31"/>
      <c r="AOS287" s="31"/>
      <c r="AOT287" s="31"/>
      <c r="AOU287" s="31"/>
      <c r="AOV287" s="31"/>
      <c r="AOW287" s="31"/>
      <c r="AOX287" s="31"/>
      <c r="AOY287" s="31"/>
      <c r="AOZ287" s="31"/>
      <c r="APA287" s="31"/>
      <c r="APB287" s="31"/>
      <c r="APC287" s="31"/>
      <c r="APD287" s="31"/>
      <c r="APE287" s="31"/>
      <c r="APF287" s="31"/>
      <c r="APG287" s="31"/>
      <c r="APH287" s="31"/>
      <c r="API287" s="31"/>
      <c r="APJ287" s="31"/>
      <c r="APK287" s="31"/>
      <c r="APL287" s="31"/>
      <c r="APM287" s="31"/>
      <c r="APN287" s="31"/>
      <c r="APO287" s="31"/>
      <c r="APP287" s="31"/>
      <c r="APQ287" s="31"/>
      <c r="APR287" s="31"/>
      <c r="APS287" s="31"/>
      <c r="APT287" s="31"/>
      <c r="APU287" s="31"/>
      <c r="APV287" s="31"/>
      <c r="APW287" s="31"/>
      <c r="APX287" s="31"/>
      <c r="APY287" s="31"/>
      <c r="APZ287" s="31"/>
      <c r="AQA287" s="31"/>
      <c r="AQB287" s="31"/>
      <c r="AQC287" s="31"/>
      <c r="AQD287" s="31"/>
      <c r="AQE287" s="31"/>
      <c r="AQF287" s="31"/>
      <c r="AQG287" s="31"/>
      <c r="AQH287" s="31"/>
      <c r="AQI287" s="31"/>
      <c r="AQJ287" s="31"/>
      <c r="AQK287" s="31"/>
      <c r="AQL287" s="31"/>
      <c r="AQM287" s="31"/>
      <c r="AQN287" s="31"/>
      <c r="AQO287" s="31"/>
      <c r="AQP287" s="31"/>
      <c r="AQQ287" s="31"/>
      <c r="AQR287" s="31"/>
      <c r="AQS287" s="31"/>
      <c r="AQT287" s="31"/>
      <c r="AQU287" s="31"/>
      <c r="AQV287" s="31"/>
      <c r="AQW287" s="31"/>
      <c r="AQX287" s="31"/>
      <c r="AQY287" s="31"/>
      <c r="AQZ287" s="31"/>
      <c r="ARA287" s="31"/>
      <c r="ARB287" s="31"/>
      <c r="ARC287" s="31"/>
      <c r="ARD287" s="31"/>
      <c r="ARE287" s="31"/>
      <c r="ARF287" s="31"/>
      <c r="ARG287" s="31"/>
      <c r="ARH287" s="31"/>
      <c r="ARI287" s="31"/>
      <c r="ARJ287" s="31"/>
      <c r="ARK287" s="31"/>
      <c r="ARL287" s="31"/>
      <c r="ARM287" s="31"/>
      <c r="ARN287" s="31"/>
      <c r="ARO287" s="31"/>
      <c r="ARP287" s="31"/>
      <c r="ARQ287" s="31"/>
      <c r="ARR287" s="31"/>
      <c r="ARS287" s="31"/>
      <c r="ART287" s="31"/>
      <c r="ARU287" s="31"/>
      <c r="ARV287" s="31"/>
      <c r="ARW287" s="31"/>
      <c r="ARX287" s="31"/>
      <c r="ARY287" s="31"/>
      <c r="ARZ287" s="31"/>
      <c r="ASA287" s="31"/>
      <c r="ASB287" s="31"/>
      <c r="ASC287" s="31"/>
      <c r="ASD287" s="31"/>
      <c r="ASE287" s="31"/>
      <c r="ASF287" s="31"/>
      <c r="ASG287" s="31"/>
      <c r="ASH287" s="31"/>
      <c r="ASI287" s="31"/>
      <c r="ASJ287" s="31"/>
      <c r="ASK287" s="31"/>
      <c r="ASL287" s="31"/>
      <c r="ASM287" s="31"/>
      <c r="ASN287" s="31"/>
      <c r="ASO287" s="31"/>
      <c r="ASP287" s="31"/>
      <c r="ASQ287" s="31"/>
      <c r="ASR287" s="31"/>
      <c r="ASS287" s="31"/>
      <c r="AST287" s="31"/>
      <c r="ASU287" s="31"/>
      <c r="ASV287" s="31"/>
      <c r="ASW287" s="31"/>
      <c r="ASX287" s="31"/>
      <c r="ASY287" s="31"/>
      <c r="ASZ287" s="31"/>
      <c r="ATA287" s="31"/>
      <c r="ATB287" s="31"/>
      <c r="ATC287" s="31"/>
      <c r="ATD287" s="31"/>
      <c r="ATE287" s="31"/>
      <c r="ATF287" s="31"/>
      <c r="ATG287" s="31"/>
      <c r="ATH287" s="31"/>
      <c r="ATI287" s="31"/>
      <c r="ATJ287" s="31"/>
      <c r="ATK287" s="31"/>
      <c r="ATL287" s="31"/>
      <c r="ATM287" s="31"/>
      <c r="ATN287" s="31"/>
      <c r="ATO287" s="31"/>
      <c r="ATP287" s="31"/>
      <c r="ATQ287" s="31"/>
      <c r="ATR287" s="31"/>
      <c r="ATS287" s="31"/>
      <c r="ATT287" s="31"/>
      <c r="ATU287" s="31"/>
      <c r="ATV287" s="31"/>
      <c r="ATW287" s="31"/>
      <c r="ATX287" s="31"/>
      <c r="ATY287" s="31"/>
      <c r="ATZ287" s="31"/>
      <c r="AUA287" s="31"/>
      <c r="AUB287" s="31"/>
      <c r="AUC287" s="31"/>
      <c r="AUD287" s="31"/>
      <c r="AUE287" s="31"/>
      <c r="AUF287" s="31"/>
      <c r="AUG287" s="31"/>
      <c r="AUH287" s="31"/>
      <c r="AUI287" s="31"/>
      <c r="AUJ287" s="31"/>
      <c r="AUK287" s="31"/>
      <c r="AUL287" s="31"/>
      <c r="AUM287" s="31"/>
      <c r="AUN287" s="31"/>
      <c r="AUO287" s="31"/>
      <c r="AUP287" s="31"/>
      <c r="AUQ287" s="31"/>
      <c r="AUR287" s="31"/>
      <c r="AUS287" s="31"/>
      <c r="AUT287" s="31"/>
      <c r="AUU287" s="31"/>
      <c r="AUV287" s="31"/>
      <c r="AUW287" s="31"/>
      <c r="AUX287" s="31"/>
      <c r="AUY287" s="31"/>
      <c r="AUZ287" s="31"/>
      <c r="AVA287" s="31"/>
      <c r="AVB287" s="31"/>
      <c r="AVC287" s="31"/>
      <c r="AVD287" s="31"/>
      <c r="AVE287" s="31"/>
      <c r="AVF287" s="31"/>
      <c r="AVG287" s="31"/>
      <c r="AVH287" s="31"/>
      <c r="AVI287" s="31"/>
      <c r="AVJ287" s="31"/>
      <c r="AVK287" s="31"/>
      <c r="AVL287" s="31"/>
      <c r="AVM287" s="31"/>
      <c r="AVN287" s="31"/>
      <c r="AVO287" s="31"/>
      <c r="AVP287" s="31"/>
      <c r="AVQ287" s="31"/>
      <c r="AVR287" s="31"/>
      <c r="AVS287" s="31"/>
      <c r="AVT287" s="31"/>
      <c r="AVU287" s="31"/>
      <c r="AVV287" s="31"/>
      <c r="AVW287" s="31"/>
      <c r="AVX287" s="31"/>
      <c r="AVY287" s="31"/>
      <c r="AVZ287" s="31"/>
      <c r="AWA287" s="31"/>
      <c r="AWB287" s="31"/>
      <c r="AWC287" s="31"/>
      <c r="AWD287" s="31"/>
      <c r="AWE287" s="31"/>
      <c r="AWF287" s="31"/>
      <c r="AWG287" s="31"/>
      <c r="AWH287" s="31"/>
      <c r="AWI287" s="31"/>
      <c r="AWJ287" s="31"/>
      <c r="AWK287" s="31"/>
      <c r="AWL287" s="31"/>
      <c r="AWM287" s="31"/>
      <c r="AWN287" s="31"/>
      <c r="AWO287" s="31"/>
      <c r="AWP287" s="31"/>
      <c r="AWQ287" s="31"/>
      <c r="AWR287" s="31"/>
      <c r="AWS287" s="31"/>
      <c r="AWT287" s="31"/>
      <c r="AWU287" s="31"/>
      <c r="AWV287" s="31"/>
      <c r="AWW287" s="31"/>
      <c r="AWX287" s="31"/>
      <c r="AWY287" s="31"/>
      <c r="AWZ287" s="31"/>
      <c r="AXA287" s="31"/>
      <c r="AXB287" s="31"/>
      <c r="AXC287" s="31"/>
      <c r="AXD287" s="31"/>
      <c r="AXE287" s="31"/>
      <c r="AXF287" s="31"/>
      <c r="AXG287" s="31"/>
      <c r="AXH287" s="31"/>
      <c r="AXI287" s="31"/>
      <c r="AXJ287" s="31"/>
      <c r="AXK287" s="31"/>
      <c r="AXL287" s="31"/>
      <c r="AXM287" s="31"/>
      <c r="AXN287" s="31"/>
      <c r="AXO287" s="31"/>
      <c r="AXP287" s="31"/>
      <c r="AXQ287" s="31"/>
      <c r="AXR287" s="31"/>
      <c r="AXS287" s="31"/>
      <c r="AXT287" s="31"/>
      <c r="AXU287" s="31"/>
      <c r="AXV287" s="31"/>
      <c r="AXW287" s="31"/>
      <c r="AXX287" s="31"/>
      <c r="AXY287" s="31"/>
      <c r="AXZ287" s="31"/>
      <c r="AYA287" s="31"/>
      <c r="AYB287" s="31"/>
      <c r="AYC287" s="31"/>
      <c r="AYD287" s="31"/>
      <c r="AYE287" s="31"/>
      <c r="AYF287" s="31"/>
      <c r="AYG287" s="31"/>
      <c r="AYH287" s="31"/>
      <c r="AYI287" s="31"/>
      <c r="AYJ287" s="31"/>
      <c r="AYK287" s="31"/>
      <c r="AYL287" s="31"/>
      <c r="AYM287" s="31"/>
      <c r="AYN287" s="31"/>
      <c r="AYO287" s="31"/>
      <c r="AYP287" s="31"/>
      <c r="AYQ287" s="31"/>
      <c r="AYR287" s="31"/>
      <c r="AYS287" s="31"/>
      <c r="AYT287" s="31"/>
      <c r="AYU287" s="31"/>
      <c r="AYV287" s="31"/>
      <c r="AYW287" s="31"/>
      <c r="AYX287" s="31"/>
      <c r="AYY287" s="31"/>
      <c r="AYZ287" s="31"/>
      <c r="AZA287" s="31"/>
      <c r="AZB287" s="31"/>
      <c r="AZC287" s="31"/>
      <c r="AZD287" s="31"/>
      <c r="AZE287" s="31"/>
      <c r="AZF287" s="31"/>
      <c r="AZG287" s="31"/>
      <c r="AZH287" s="31"/>
      <c r="AZI287" s="31"/>
      <c r="AZJ287" s="31"/>
      <c r="AZK287" s="31"/>
      <c r="AZL287" s="31"/>
      <c r="AZM287" s="31"/>
      <c r="AZN287" s="31"/>
      <c r="AZO287" s="31"/>
      <c r="AZP287" s="31"/>
      <c r="AZQ287" s="31"/>
      <c r="AZR287" s="31"/>
      <c r="AZS287" s="31"/>
      <c r="AZT287" s="31"/>
      <c r="AZU287" s="31"/>
      <c r="AZV287" s="31"/>
      <c r="AZW287" s="31"/>
      <c r="AZX287" s="31"/>
      <c r="AZY287" s="31"/>
      <c r="AZZ287" s="31"/>
      <c r="BAA287" s="31"/>
      <c r="BAB287" s="31"/>
      <c r="BAC287" s="31"/>
      <c r="BAD287" s="31"/>
      <c r="BAE287" s="31"/>
      <c r="BAF287" s="31"/>
      <c r="BAG287" s="31"/>
      <c r="BAH287" s="31"/>
      <c r="BAI287" s="31"/>
      <c r="BAJ287" s="31"/>
      <c r="BAK287" s="31"/>
      <c r="BAL287" s="31"/>
      <c r="BAM287" s="31"/>
      <c r="BAN287" s="31"/>
      <c r="BAO287" s="31"/>
      <c r="BAP287" s="31"/>
      <c r="BAQ287" s="31"/>
      <c r="BAR287" s="31"/>
      <c r="BAS287" s="31"/>
      <c r="BAT287" s="31"/>
      <c r="BAU287" s="31"/>
      <c r="BAV287" s="31"/>
      <c r="BAW287" s="31"/>
      <c r="BAX287" s="31"/>
      <c r="BAY287" s="31"/>
      <c r="BAZ287" s="31"/>
      <c r="BBA287" s="31"/>
      <c r="BBB287" s="31"/>
      <c r="BBC287" s="31"/>
      <c r="BBD287" s="31"/>
      <c r="BBE287" s="31"/>
      <c r="BBF287" s="31"/>
      <c r="BBG287" s="31"/>
      <c r="BBH287" s="31"/>
      <c r="BBI287" s="31"/>
      <c r="BBJ287" s="31"/>
      <c r="BBK287" s="31"/>
      <c r="BBL287" s="31"/>
      <c r="BBM287" s="31"/>
      <c r="BBN287" s="31"/>
      <c r="BBO287" s="31"/>
      <c r="BBP287" s="31"/>
      <c r="BBQ287" s="31"/>
      <c r="BBR287" s="31"/>
      <c r="BBS287" s="31"/>
      <c r="BBT287" s="31"/>
      <c r="BBU287" s="31"/>
      <c r="BBV287" s="31"/>
      <c r="BBW287" s="31"/>
      <c r="BBX287" s="31"/>
      <c r="BBY287" s="31"/>
      <c r="BBZ287" s="31"/>
      <c r="BCA287" s="31"/>
      <c r="BCB287" s="31"/>
      <c r="BCC287" s="31"/>
      <c r="BCD287" s="31"/>
      <c r="BCE287" s="31"/>
      <c r="BCF287" s="31"/>
      <c r="BCG287" s="31"/>
      <c r="BCH287" s="31"/>
      <c r="BCI287" s="31"/>
      <c r="BCJ287" s="31"/>
      <c r="BCK287" s="31"/>
      <c r="BCL287" s="31"/>
      <c r="BCM287" s="31"/>
      <c r="BCN287" s="31"/>
      <c r="BCO287" s="31"/>
      <c r="BCP287" s="31"/>
      <c r="BCQ287" s="31"/>
      <c r="BCR287" s="31"/>
      <c r="BCS287" s="31"/>
      <c r="BCT287" s="31"/>
      <c r="BCU287" s="31"/>
      <c r="BCV287" s="31"/>
      <c r="BCW287" s="31"/>
      <c r="BCX287" s="31"/>
      <c r="BCY287" s="31"/>
      <c r="BCZ287" s="31"/>
      <c r="BDA287" s="31"/>
      <c r="BDB287" s="31"/>
      <c r="BDC287" s="31"/>
      <c r="BDD287" s="31"/>
      <c r="BDE287" s="31"/>
      <c r="BDF287" s="31"/>
      <c r="BDG287" s="31"/>
      <c r="BDH287" s="31"/>
      <c r="BDI287" s="31"/>
      <c r="BDJ287" s="31"/>
      <c r="BDK287" s="31"/>
      <c r="BDL287" s="31"/>
      <c r="BDM287" s="31"/>
      <c r="BDN287" s="31"/>
      <c r="BDO287" s="31"/>
      <c r="BDP287" s="31"/>
      <c r="BDQ287" s="31"/>
      <c r="BDR287" s="31"/>
      <c r="BDS287" s="31"/>
      <c r="BDT287" s="31"/>
      <c r="BDU287" s="31"/>
      <c r="BDV287" s="31"/>
      <c r="BDW287" s="31"/>
      <c r="BDX287" s="31"/>
      <c r="BDY287" s="31"/>
      <c r="BDZ287" s="31"/>
      <c r="BEA287" s="31"/>
      <c r="BEB287" s="31"/>
      <c r="BEC287" s="31"/>
      <c r="BED287" s="31"/>
      <c r="BEE287" s="31"/>
      <c r="BEF287" s="31"/>
      <c r="BEG287" s="31"/>
      <c r="BEH287" s="31"/>
      <c r="BEI287" s="31"/>
      <c r="BEJ287" s="31"/>
      <c r="BEK287" s="31"/>
      <c r="BEL287" s="31"/>
      <c r="BEM287" s="31"/>
      <c r="BEN287" s="31"/>
      <c r="BEO287" s="31"/>
      <c r="BEP287" s="31"/>
      <c r="BEQ287" s="31"/>
      <c r="BER287" s="31"/>
      <c r="BES287" s="31"/>
      <c r="BET287" s="31"/>
      <c r="BEU287" s="31"/>
      <c r="BEV287" s="31"/>
      <c r="BEW287" s="31"/>
      <c r="BEX287" s="31"/>
      <c r="BEY287" s="31"/>
      <c r="BEZ287" s="31"/>
      <c r="BFA287" s="31"/>
      <c r="BFB287" s="31"/>
      <c r="BFC287" s="31"/>
      <c r="BFD287" s="31"/>
      <c r="BFE287" s="31"/>
      <c r="BFF287" s="31"/>
      <c r="BFG287" s="31"/>
      <c r="BFH287" s="31"/>
      <c r="BFI287" s="31"/>
      <c r="BFJ287" s="31"/>
      <c r="BFK287" s="31"/>
      <c r="BFL287" s="31"/>
      <c r="BFM287" s="31"/>
      <c r="BFN287" s="31"/>
      <c r="BFO287" s="31"/>
      <c r="BFP287" s="31"/>
      <c r="BFQ287" s="31"/>
      <c r="BFR287" s="31"/>
      <c r="BFS287" s="31"/>
      <c r="BFT287" s="31"/>
      <c r="BFU287" s="31"/>
      <c r="BFV287" s="31"/>
      <c r="BFW287" s="31"/>
      <c r="BFX287" s="31"/>
      <c r="BFY287" s="31"/>
      <c r="BFZ287" s="31"/>
      <c r="BGA287" s="31"/>
      <c r="BGB287" s="31"/>
      <c r="BGC287" s="31"/>
      <c r="BGD287" s="31"/>
      <c r="BGE287" s="31"/>
      <c r="BGF287" s="31"/>
      <c r="BGG287" s="31"/>
      <c r="BGH287" s="31"/>
      <c r="BGI287" s="31"/>
      <c r="BGJ287" s="31"/>
      <c r="BGK287" s="31"/>
      <c r="BGL287" s="31"/>
      <c r="BGM287" s="31"/>
      <c r="BGN287" s="31"/>
      <c r="BGO287" s="31"/>
      <c r="BGP287" s="31"/>
      <c r="BGQ287" s="31"/>
      <c r="BGR287" s="31"/>
      <c r="BGS287" s="31"/>
      <c r="BGT287" s="31"/>
      <c r="BGU287" s="31"/>
      <c r="BGV287" s="31"/>
      <c r="BGW287" s="31"/>
      <c r="BGX287" s="31"/>
      <c r="BGY287" s="31"/>
      <c r="BGZ287" s="31"/>
      <c r="BHA287" s="31"/>
      <c r="BHB287" s="31"/>
      <c r="BHC287" s="31"/>
      <c r="BHD287" s="31"/>
      <c r="BHE287" s="31"/>
      <c r="BHF287" s="31"/>
      <c r="BHG287" s="31"/>
      <c r="BHH287" s="31"/>
      <c r="BHI287" s="31"/>
      <c r="BHJ287" s="31"/>
      <c r="BHK287" s="31"/>
      <c r="BHL287" s="31"/>
      <c r="BHM287" s="31"/>
      <c r="BHN287" s="31"/>
      <c r="BHO287" s="31"/>
      <c r="BHP287" s="31"/>
      <c r="BHQ287" s="31"/>
      <c r="BHR287" s="31"/>
      <c r="BHS287" s="31"/>
      <c r="BHT287" s="31"/>
      <c r="BHU287" s="31"/>
      <c r="BHV287" s="31"/>
      <c r="BHW287" s="31"/>
      <c r="BHX287" s="31"/>
      <c r="BHY287" s="31"/>
      <c r="BHZ287" s="31"/>
      <c r="BIA287" s="31"/>
      <c r="BIB287" s="31"/>
      <c r="BIC287" s="31"/>
      <c r="BID287" s="31"/>
      <c r="BIE287" s="31"/>
      <c r="BIF287" s="31"/>
      <c r="BIG287" s="31"/>
      <c r="BIH287" s="31"/>
      <c r="BII287" s="31"/>
      <c r="BIJ287" s="31"/>
      <c r="BIK287" s="31"/>
      <c r="BIL287" s="31"/>
      <c r="BIM287" s="31"/>
      <c r="BIN287" s="31"/>
      <c r="BIO287" s="31"/>
      <c r="BIP287" s="31"/>
      <c r="BIQ287" s="31"/>
      <c r="BIR287" s="31"/>
      <c r="BIS287" s="31"/>
      <c r="BIT287" s="31"/>
      <c r="BIU287" s="31"/>
      <c r="BIV287" s="31"/>
      <c r="BIW287" s="31"/>
      <c r="BIX287" s="31"/>
      <c r="BIY287" s="31"/>
      <c r="BIZ287" s="31"/>
      <c r="BJA287" s="31"/>
      <c r="BJB287" s="31"/>
      <c r="BJC287" s="31"/>
      <c r="BJD287" s="31"/>
      <c r="BJE287" s="31"/>
      <c r="BJF287" s="31"/>
      <c r="BJG287" s="31"/>
      <c r="BJH287" s="31"/>
      <c r="BJI287" s="31"/>
      <c r="BJJ287" s="31"/>
      <c r="BJK287" s="31"/>
      <c r="BJL287" s="31"/>
      <c r="BJM287" s="31"/>
      <c r="BJN287" s="31"/>
      <c r="BJO287" s="31"/>
      <c r="BJP287" s="31"/>
      <c r="BJQ287" s="31"/>
      <c r="BJR287" s="31"/>
      <c r="BJS287" s="31"/>
      <c r="BJT287" s="31"/>
      <c r="BJU287" s="31"/>
      <c r="BJV287" s="31"/>
      <c r="BJW287" s="31"/>
      <c r="BJX287" s="31"/>
      <c r="BJY287" s="31"/>
      <c r="BJZ287" s="31"/>
      <c r="BKA287" s="31"/>
      <c r="BKB287" s="31"/>
      <c r="BKC287" s="31"/>
      <c r="BKD287" s="31"/>
      <c r="BKE287" s="31"/>
      <c r="BKF287" s="31"/>
      <c r="BKG287" s="31"/>
      <c r="BKH287" s="31"/>
      <c r="BKI287" s="31"/>
      <c r="BKJ287" s="31"/>
      <c r="BKK287" s="31"/>
      <c r="BKL287" s="31"/>
      <c r="BKM287" s="31"/>
      <c r="BKN287" s="31"/>
      <c r="BKO287" s="31"/>
      <c r="BKP287" s="31"/>
      <c r="BKQ287" s="31"/>
      <c r="BKR287" s="31"/>
      <c r="BKS287" s="31"/>
      <c r="BKT287" s="31"/>
      <c r="BKU287" s="31"/>
      <c r="BKV287" s="31"/>
      <c r="BKW287" s="31"/>
      <c r="BKX287" s="31"/>
      <c r="BKY287" s="31"/>
      <c r="BKZ287" s="31"/>
      <c r="BLA287" s="31"/>
      <c r="BLB287" s="31"/>
      <c r="BLC287" s="31"/>
      <c r="BLD287" s="31"/>
      <c r="BLE287" s="31"/>
      <c r="BLF287" s="31"/>
      <c r="BLG287" s="31"/>
      <c r="BLH287" s="31"/>
      <c r="BLI287" s="31"/>
      <c r="BLJ287" s="31"/>
      <c r="BLK287" s="31"/>
      <c r="BLL287" s="31"/>
      <c r="BLM287" s="31"/>
      <c r="BLN287" s="31"/>
      <c r="BLO287" s="31"/>
      <c r="BLP287" s="31"/>
      <c r="BLQ287" s="31"/>
      <c r="BLR287" s="31"/>
      <c r="BLS287" s="31"/>
      <c r="BLT287" s="31"/>
      <c r="BLU287" s="31"/>
      <c r="BLV287" s="31"/>
      <c r="BLW287" s="31"/>
      <c r="BLX287" s="31"/>
      <c r="BLY287" s="31"/>
      <c r="BLZ287" s="31"/>
      <c r="BMA287" s="31"/>
      <c r="BMB287" s="31"/>
      <c r="BMC287" s="31"/>
      <c r="BMD287" s="31"/>
      <c r="BME287" s="31"/>
      <c r="BMF287" s="31"/>
      <c r="BMG287" s="31"/>
      <c r="BMH287" s="31"/>
      <c r="BMI287" s="31"/>
      <c r="BMJ287" s="31"/>
      <c r="BMK287" s="31"/>
      <c r="BML287" s="31"/>
      <c r="BMM287" s="31"/>
      <c r="BMN287" s="31"/>
      <c r="BMO287" s="31"/>
      <c r="BMP287" s="31"/>
      <c r="BMQ287" s="31"/>
      <c r="BMR287" s="31"/>
      <c r="BMS287" s="31"/>
      <c r="BMT287" s="31"/>
      <c r="BMU287" s="31"/>
      <c r="BMV287" s="31"/>
      <c r="BMW287" s="31"/>
      <c r="BMX287" s="31"/>
      <c r="BMY287" s="31"/>
      <c r="BMZ287" s="31"/>
      <c r="BNA287" s="31"/>
      <c r="BNB287" s="31"/>
      <c r="BNC287" s="31"/>
      <c r="BND287" s="31"/>
      <c r="BNE287" s="31"/>
      <c r="BNF287" s="31"/>
      <c r="BNG287" s="31"/>
      <c r="BNH287" s="31"/>
      <c r="BNI287" s="31"/>
      <c r="BNJ287" s="31"/>
      <c r="BNK287" s="31"/>
      <c r="BNL287" s="31"/>
      <c r="BNM287" s="31"/>
      <c r="BNN287" s="31"/>
      <c r="BNO287" s="31"/>
      <c r="BNP287" s="31"/>
      <c r="BNQ287" s="31"/>
      <c r="BNR287" s="31"/>
      <c r="BNS287" s="31"/>
      <c r="BNT287" s="31"/>
      <c r="BNU287" s="31"/>
      <c r="BNV287" s="31"/>
      <c r="BNW287" s="31"/>
      <c r="BNX287" s="31"/>
      <c r="BNY287" s="31"/>
      <c r="BNZ287" s="31"/>
      <c r="BOA287" s="31"/>
      <c r="BOB287" s="31"/>
      <c r="BOC287" s="31"/>
      <c r="BOD287" s="31"/>
      <c r="BOE287" s="31"/>
      <c r="BOF287" s="31"/>
      <c r="BOG287" s="31"/>
      <c r="BOH287" s="31"/>
      <c r="BOI287" s="31"/>
      <c r="BOJ287" s="31"/>
      <c r="BOK287" s="31"/>
      <c r="BOL287" s="31"/>
      <c r="BOM287" s="31"/>
      <c r="BON287" s="31"/>
      <c r="BOO287" s="31"/>
      <c r="BOP287" s="31"/>
      <c r="BOQ287" s="31"/>
      <c r="BOR287" s="31"/>
      <c r="BOS287" s="31"/>
      <c r="BOT287" s="31"/>
      <c r="BOU287" s="31"/>
      <c r="BOV287" s="31"/>
      <c r="BOW287" s="31"/>
      <c r="BOX287" s="31"/>
      <c r="BOY287" s="31"/>
      <c r="BOZ287" s="31"/>
      <c r="BPA287" s="31"/>
      <c r="BPB287" s="31"/>
      <c r="BPC287" s="31"/>
      <c r="BPD287" s="31"/>
      <c r="BPE287" s="31"/>
      <c r="BPF287" s="31"/>
      <c r="BPG287" s="31"/>
      <c r="BPH287" s="31"/>
      <c r="BPI287" s="31"/>
      <c r="BPJ287" s="31"/>
      <c r="BPK287" s="31"/>
      <c r="BPL287" s="31"/>
      <c r="BPM287" s="31"/>
      <c r="BPN287" s="31"/>
      <c r="BPO287" s="31"/>
      <c r="BPP287" s="31"/>
      <c r="BPQ287" s="31"/>
      <c r="BPR287" s="31"/>
      <c r="BPS287" s="31"/>
      <c r="BPT287" s="31"/>
      <c r="BPU287" s="31"/>
      <c r="BPV287" s="31"/>
      <c r="BPW287" s="31"/>
      <c r="BPX287" s="31"/>
      <c r="BPY287" s="31"/>
      <c r="BPZ287" s="31"/>
      <c r="BQA287" s="31"/>
      <c r="BQB287" s="31"/>
      <c r="BQC287" s="31"/>
      <c r="BQD287" s="31"/>
      <c r="BQE287" s="31"/>
      <c r="BQF287" s="31"/>
      <c r="BQG287" s="31"/>
      <c r="BQH287" s="31"/>
      <c r="BQI287" s="31"/>
      <c r="BQJ287" s="31"/>
      <c r="BQK287" s="31"/>
      <c r="BQL287" s="31"/>
      <c r="BQM287" s="31"/>
      <c r="BQN287" s="31"/>
      <c r="BQO287" s="31"/>
      <c r="BQP287" s="31"/>
      <c r="BQQ287" s="31"/>
      <c r="BQR287" s="31"/>
      <c r="BQS287" s="31"/>
      <c r="BQT287" s="31"/>
      <c r="BQU287" s="31"/>
      <c r="BQV287" s="31"/>
      <c r="BQW287" s="31"/>
      <c r="BQX287" s="31"/>
      <c r="BQY287" s="31"/>
      <c r="BQZ287" s="31"/>
      <c r="BRA287" s="31"/>
      <c r="BRB287" s="31"/>
      <c r="BRC287" s="31"/>
      <c r="BRD287" s="31"/>
      <c r="BRE287" s="31"/>
      <c r="BRF287" s="31"/>
      <c r="BRG287" s="31"/>
      <c r="BRH287" s="31"/>
      <c r="BRI287" s="31"/>
      <c r="BRJ287" s="31"/>
      <c r="BRK287" s="31"/>
      <c r="BRL287" s="31"/>
      <c r="BRM287" s="31"/>
      <c r="BRN287" s="31"/>
      <c r="BRO287" s="31"/>
      <c r="BRP287" s="31"/>
      <c r="BRQ287" s="31"/>
      <c r="BRR287" s="31"/>
      <c r="BRS287" s="31"/>
      <c r="BRT287" s="31"/>
      <c r="BRU287" s="31"/>
      <c r="BRV287" s="31"/>
      <c r="BRW287" s="31"/>
      <c r="BRX287" s="31"/>
      <c r="BRY287" s="31"/>
      <c r="BRZ287" s="31"/>
      <c r="BSA287" s="31"/>
      <c r="BSB287" s="31"/>
      <c r="BSC287" s="31"/>
      <c r="BSD287" s="31"/>
      <c r="BSE287" s="31"/>
      <c r="BSF287" s="31"/>
      <c r="BSG287" s="31"/>
      <c r="BSH287" s="31"/>
      <c r="BSI287" s="31"/>
      <c r="BSJ287" s="31"/>
      <c r="BSK287" s="31"/>
      <c r="BSL287" s="31"/>
      <c r="BSM287" s="31"/>
      <c r="BSN287" s="31"/>
      <c r="BSO287" s="31"/>
      <c r="BSP287" s="31"/>
      <c r="BSQ287" s="31"/>
      <c r="BSR287" s="31"/>
      <c r="BSS287" s="31"/>
      <c r="BST287" s="31"/>
      <c r="BSU287" s="31"/>
      <c r="BSV287" s="31"/>
      <c r="BSW287" s="31"/>
      <c r="BSX287" s="31"/>
      <c r="BSY287" s="31"/>
      <c r="BSZ287" s="31"/>
      <c r="BTA287" s="31"/>
      <c r="BTB287" s="31"/>
      <c r="BTC287" s="31"/>
      <c r="BTD287" s="31"/>
      <c r="BTE287" s="31"/>
      <c r="BTF287" s="31"/>
      <c r="BTG287" s="31"/>
      <c r="BTH287" s="31"/>
      <c r="BTI287" s="31"/>
      <c r="BTJ287" s="31"/>
      <c r="BTK287" s="31"/>
      <c r="BTL287" s="31"/>
      <c r="BTM287" s="31"/>
      <c r="BTN287" s="31"/>
      <c r="BTO287" s="31"/>
      <c r="BTP287" s="31"/>
      <c r="BTQ287" s="31"/>
      <c r="BTR287" s="31"/>
      <c r="BTS287" s="31"/>
      <c r="BTT287" s="31"/>
      <c r="BTU287" s="31"/>
      <c r="BTV287" s="31"/>
      <c r="BTW287" s="31"/>
      <c r="BTX287" s="31"/>
      <c r="BTY287" s="31"/>
      <c r="BTZ287" s="31"/>
      <c r="BUA287" s="31"/>
      <c r="BUB287" s="31"/>
      <c r="BUC287" s="31"/>
      <c r="BUD287" s="31"/>
      <c r="BUE287" s="31"/>
      <c r="BUF287" s="31"/>
      <c r="BUG287" s="31"/>
      <c r="BUH287" s="31"/>
      <c r="BUI287" s="31"/>
      <c r="BUJ287" s="31"/>
      <c r="BUK287" s="31"/>
      <c r="BUL287" s="31"/>
      <c r="BUM287" s="31"/>
      <c r="BUN287" s="31"/>
      <c r="BUO287" s="31"/>
      <c r="BUP287" s="31"/>
      <c r="BUQ287" s="31"/>
      <c r="BUR287" s="31"/>
      <c r="BUS287" s="31"/>
      <c r="BUT287" s="31"/>
      <c r="BUU287" s="31"/>
      <c r="BUV287" s="31"/>
      <c r="BUW287" s="31"/>
      <c r="BUX287" s="31"/>
      <c r="BUY287" s="31"/>
      <c r="BUZ287" s="31"/>
      <c r="BVA287" s="31"/>
      <c r="BVB287" s="31"/>
      <c r="BVC287" s="31"/>
      <c r="BVD287" s="31"/>
      <c r="BVE287" s="31"/>
      <c r="BVF287" s="31"/>
      <c r="BVG287" s="31"/>
      <c r="BVH287" s="31"/>
      <c r="BVI287" s="31"/>
      <c r="BVJ287" s="31"/>
      <c r="BVK287" s="31"/>
      <c r="BVL287" s="31"/>
      <c r="BVM287" s="31"/>
      <c r="BVN287" s="31"/>
      <c r="BVO287" s="31"/>
      <c r="BVP287" s="31"/>
      <c r="BVQ287" s="31"/>
      <c r="BVR287" s="31"/>
      <c r="BVS287" s="31"/>
      <c r="BVT287" s="31"/>
      <c r="BVU287" s="31"/>
      <c r="BVV287" s="31"/>
      <c r="BVW287" s="31"/>
      <c r="BVX287" s="31"/>
      <c r="BVY287" s="31"/>
      <c r="BVZ287" s="31"/>
      <c r="BWA287" s="31"/>
      <c r="BWB287" s="31"/>
      <c r="BWC287" s="31"/>
      <c r="BWD287" s="31"/>
      <c r="BWE287" s="31"/>
      <c r="BWF287" s="31"/>
      <c r="BWG287" s="31"/>
      <c r="BWH287" s="31"/>
      <c r="BWI287" s="31"/>
      <c r="BWJ287" s="31"/>
      <c r="BWK287" s="31"/>
      <c r="BWL287" s="31"/>
      <c r="BWM287" s="31"/>
      <c r="BWN287" s="31"/>
      <c r="BWO287" s="31"/>
      <c r="BWP287" s="31"/>
      <c r="BWQ287" s="31"/>
      <c r="BWR287" s="31"/>
      <c r="BWS287" s="31"/>
      <c r="BWT287" s="31"/>
      <c r="BWU287" s="31"/>
      <c r="BWV287" s="31"/>
      <c r="BWW287" s="31"/>
      <c r="BWX287" s="31"/>
      <c r="BWY287" s="31"/>
      <c r="BWZ287" s="31"/>
      <c r="BXA287" s="31"/>
      <c r="BXB287" s="31"/>
      <c r="BXC287" s="31"/>
      <c r="BXD287" s="31"/>
      <c r="BXE287" s="31"/>
      <c r="BXF287" s="31"/>
      <c r="BXG287" s="31"/>
      <c r="BXH287" s="31"/>
      <c r="BXI287" s="31"/>
      <c r="BXJ287" s="31"/>
      <c r="BXK287" s="31"/>
      <c r="BXL287" s="31"/>
      <c r="BXM287" s="31"/>
      <c r="BXN287" s="31"/>
      <c r="BXO287" s="31"/>
      <c r="BXP287" s="31"/>
      <c r="BXQ287" s="31"/>
      <c r="BXR287" s="31"/>
      <c r="BXS287" s="31"/>
      <c r="BXT287" s="31"/>
      <c r="BXU287" s="31"/>
      <c r="BXV287" s="31"/>
      <c r="BXW287" s="31"/>
      <c r="BXX287" s="31"/>
      <c r="BXY287" s="31"/>
      <c r="BXZ287" s="31"/>
      <c r="BYA287" s="31"/>
      <c r="BYB287" s="31"/>
      <c r="BYC287" s="31"/>
      <c r="BYD287" s="31"/>
      <c r="BYE287" s="31"/>
      <c r="BYF287" s="31"/>
      <c r="BYG287" s="31"/>
      <c r="BYH287" s="31"/>
      <c r="BYI287" s="31"/>
      <c r="BYJ287" s="31"/>
      <c r="BYK287" s="31"/>
      <c r="BYL287" s="31"/>
      <c r="BYM287" s="31"/>
      <c r="BYN287" s="31"/>
      <c r="BYO287" s="31"/>
      <c r="BYP287" s="31"/>
      <c r="BYQ287" s="31"/>
      <c r="BYR287" s="31"/>
      <c r="BYS287" s="31"/>
      <c r="BYT287" s="31"/>
      <c r="BYU287" s="31"/>
      <c r="BYV287" s="31"/>
      <c r="BYW287" s="31"/>
      <c r="BYX287" s="31"/>
      <c r="BYY287" s="31"/>
      <c r="BYZ287" s="31"/>
      <c r="BZA287" s="31"/>
      <c r="BZB287" s="31"/>
      <c r="BZC287" s="31"/>
      <c r="BZD287" s="31"/>
      <c r="BZE287" s="31"/>
      <c r="BZF287" s="31"/>
      <c r="BZG287" s="31"/>
      <c r="BZH287" s="31"/>
      <c r="BZI287" s="31"/>
      <c r="BZJ287" s="31"/>
      <c r="BZK287" s="31"/>
      <c r="BZL287" s="31"/>
      <c r="BZM287" s="31"/>
      <c r="BZN287" s="31"/>
      <c r="BZO287" s="31"/>
      <c r="BZP287" s="31"/>
      <c r="BZQ287" s="31"/>
      <c r="BZR287" s="31"/>
      <c r="BZS287" s="31"/>
      <c r="BZT287" s="31"/>
      <c r="BZU287" s="31"/>
      <c r="BZV287" s="31"/>
      <c r="BZW287" s="31"/>
      <c r="BZX287" s="31"/>
      <c r="BZY287" s="31"/>
      <c r="BZZ287" s="31"/>
      <c r="CAA287" s="31"/>
      <c r="CAB287" s="31"/>
      <c r="CAC287" s="31"/>
      <c r="CAD287" s="31"/>
      <c r="CAE287" s="31"/>
      <c r="CAF287" s="31"/>
      <c r="CAG287" s="31"/>
      <c r="CAH287" s="31"/>
      <c r="CAI287" s="31"/>
      <c r="CAJ287" s="31"/>
      <c r="CAK287" s="31"/>
      <c r="CAL287" s="31"/>
      <c r="CAM287" s="31"/>
      <c r="CAN287" s="31"/>
      <c r="CAO287" s="31"/>
      <c r="CAP287" s="31"/>
      <c r="CAQ287" s="31"/>
      <c r="CAR287" s="31"/>
      <c r="CAS287" s="31"/>
      <c r="CAT287" s="31"/>
      <c r="CAU287" s="31"/>
      <c r="CAV287" s="31"/>
      <c r="CAW287" s="31"/>
      <c r="CAX287" s="31"/>
      <c r="CAY287" s="31"/>
      <c r="CAZ287" s="31"/>
      <c r="CBA287" s="31"/>
      <c r="CBB287" s="31"/>
      <c r="CBC287" s="31"/>
      <c r="CBD287" s="31"/>
      <c r="CBE287" s="31"/>
      <c r="CBF287" s="31"/>
      <c r="CBG287" s="31"/>
      <c r="CBH287" s="31"/>
      <c r="CBI287" s="31"/>
      <c r="CBJ287" s="31"/>
      <c r="CBK287" s="31"/>
      <c r="CBL287" s="31"/>
      <c r="CBM287" s="31"/>
      <c r="CBN287" s="31"/>
      <c r="CBO287" s="31"/>
      <c r="CBP287" s="31"/>
      <c r="CBQ287" s="31"/>
      <c r="CBR287" s="31"/>
      <c r="CBS287" s="31"/>
      <c r="CBT287" s="31"/>
      <c r="CBU287" s="31"/>
      <c r="CBV287" s="31"/>
      <c r="CBW287" s="31"/>
      <c r="CBX287" s="31"/>
      <c r="CBY287" s="31"/>
      <c r="CBZ287" s="31"/>
      <c r="CCA287" s="31"/>
      <c r="CCB287" s="31"/>
      <c r="CCC287" s="31"/>
      <c r="CCD287" s="31"/>
      <c r="CCE287" s="31"/>
      <c r="CCF287" s="31"/>
      <c r="CCG287" s="31"/>
      <c r="CCH287" s="31"/>
      <c r="CCI287" s="31"/>
      <c r="CCJ287" s="31"/>
      <c r="CCK287" s="31"/>
      <c r="CCL287" s="31"/>
      <c r="CCM287" s="31"/>
      <c r="CCN287" s="31"/>
      <c r="CCO287" s="31"/>
      <c r="CCP287" s="31"/>
      <c r="CCQ287" s="31"/>
      <c r="CCR287" s="31"/>
      <c r="CCS287" s="31"/>
      <c r="CCT287" s="31"/>
      <c r="CCU287" s="31"/>
      <c r="CCV287" s="31"/>
      <c r="CCW287" s="31"/>
      <c r="CCX287" s="31"/>
      <c r="CCY287" s="31"/>
      <c r="CCZ287" s="31"/>
      <c r="CDA287" s="31"/>
      <c r="CDB287" s="31"/>
      <c r="CDC287" s="31"/>
      <c r="CDD287" s="31"/>
      <c r="CDE287" s="31"/>
      <c r="CDF287" s="31"/>
      <c r="CDG287" s="31"/>
      <c r="CDH287" s="31"/>
      <c r="CDI287" s="31"/>
      <c r="CDJ287" s="31"/>
      <c r="CDK287" s="31"/>
      <c r="CDL287" s="31"/>
      <c r="CDM287" s="31"/>
      <c r="CDN287" s="31"/>
      <c r="CDO287" s="31"/>
      <c r="CDP287" s="31"/>
      <c r="CDQ287" s="31"/>
      <c r="CDR287" s="31"/>
      <c r="CDS287" s="31"/>
      <c r="CDT287" s="31"/>
      <c r="CDU287" s="31"/>
      <c r="CDV287" s="31"/>
      <c r="CDW287" s="31"/>
      <c r="CDX287" s="31"/>
      <c r="CDY287" s="31"/>
      <c r="CDZ287" s="31"/>
      <c r="CEA287" s="31"/>
      <c r="CEB287" s="31"/>
      <c r="CEC287" s="31"/>
      <c r="CED287" s="31"/>
      <c r="CEE287" s="31"/>
      <c r="CEF287" s="31"/>
      <c r="CEG287" s="31"/>
      <c r="CEH287" s="31"/>
      <c r="CEI287" s="31"/>
      <c r="CEJ287" s="31"/>
      <c r="CEK287" s="31"/>
      <c r="CEL287" s="31"/>
      <c r="CEM287" s="31"/>
      <c r="CEN287" s="31"/>
      <c r="CEO287" s="31"/>
      <c r="CEP287" s="31"/>
      <c r="CEQ287" s="31"/>
      <c r="CER287" s="31"/>
      <c r="CES287" s="31"/>
      <c r="CET287" s="31"/>
      <c r="CEU287" s="31"/>
      <c r="CEV287" s="31"/>
      <c r="CEW287" s="31"/>
      <c r="CEX287" s="31"/>
      <c r="CEY287" s="31"/>
      <c r="CEZ287" s="31"/>
      <c r="CFA287" s="31"/>
      <c r="CFB287" s="31"/>
      <c r="CFC287" s="31"/>
      <c r="CFD287" s="31"/>
      <c r="CFE287" s="31"/>
      <c r="CFF287" s="31"/>
      <c r="CFG287" s="31"/>
      <c r="CFH287" s="31"/>
      <c r="CFI287" s="31"/>
      <c r="CFJ287" s="31"/>
      <c r="CFK287" s="31"/>
      <c r="CFL287" s="31"/>
      <c r="CFM287" s="31"/>
      <c r="CFN287" s="31"/>
      <c r="CFO287" s="31"/>
      <c r="CFP287" s="31"/>
      <c r="CFQ287" s="31"/>
      <c r="CFR287" s="31"/>
      <c r="CFS287" s="31"/>
      <c r="CFT287" s="31"/>
      <c r="CFU287" s="31"/>
      <c r="CFV287" s="31"/>
      <c r="CFW287" s="31"/>
      <c r="CFX287" s="31"/>
      <c r="CFY287" s="31"/>
      <c r="CFZ287" s="31"/>
      <c r="CGA287" s="31"/>
      <c r="CGB287" s="31"/>
      <c r="CGC287" s="31"/>
      <c r="CGD287" s="31"/>
      <c r="CGE287" s="31"/>
      <c r="CGF287" s="31"/>
      <c r="CGG287" s="31"/>
      <c r="CGH287" s="31"/>
      <c r="CGI287" s="31"/>
      <c r="CGJ287" s="31"/>
      <c r="CGK287" s="31"/>
      <c r="CGL287" s="31"/>
      <c r="CGM287" s="31"/>
      <c r="CGN287" s="31"/>
      <c r="CGO287" s="31"/>
      <c r="CGP287" s="31"/>
      <c r="CGQ287" s="31"/>
      <c r="CGR287" s="31"/>
      <c r="CGS287" s="31"/>
      <c r="CGT287" s="31"/>
      <c r="CGU287" s="31"/>
      <c r="CGV287" s="31"/>
      <c r="CGW287" s="31"/>
      <c r="CGX287" s="31"/>
      <c r="CGY287" s="31"/>
      <c r="CGZ287" s="31"/>
      <c r="CHA287" s="31"/>
      <c r="CHB287" s="31"/>
      <c r="CHC287" s="31"/>
      <c r="CHD287" s="31"/>
      <c r="CHE287" s="31"/>
      <c r="CHF287" s="31"/>
      <c r="CHG287" s="31"/>
      <c r="CHH287" s="31"/>
      <c r="CHI287" s="31"/>
      <c r="CHJ287" s="31"/>
      <c r="CHK287" s="31"/>
      <c r="CHL287" s="31"/>
      <c r="CHM287" s="31"/>
      <c r="CHN287" s="31"/>
      <c r="CHO287" s="31"/>
      <c r="CHP287" s="31"/>
      <c r="CHQ287" s="31"/>
      <c r="CHR287" s="31"/>
      <c r="CHS287" s="31"/>
      <c r="CHT287" s="31"/>
      <c r="CHU287" s="31"/>
      <c r="CHV287" s="31"/>
      <c r="CHW287" s="31"/>
      <c r="CHX287" s="31"/>
      <c r="CHY287" s="31"/>
      <c r="CHZ287" s="31"/>
      <c r="CIA287" s="31"/>
      <c r="CIB287" s="31"/>
      <c r="CIC287" s="31"/>
      <c r="CID287" s="31"/>
      <c r="CIE287" s="31"/>
      <c r="CIF287" s="31"/>
      <c r="CIG287" s="31"/>
      <c r="CIH287" s="31"/>
      <c r="CII287" s="31"/>
      <c r="CIJ287" s="31"/>
      <c r="CIK287" s="31"/>
      <c r="CIL287" s="31"/>
      <c r="CIM287" s="31"/>
      <c r="CIN287" s="31"/>
      <c r="CIO287" s="31"/>
      <c r="CIP287" s="31"/>
      <c r="CIQ287" s="31"/>
      <c r="CIR287" s="31"/>
      <c r="CIS287" s="31"/>
      <c r="CIT287" s="31"/>
      <c r="CIU287" s="31"/>
      <c r="CIV287" s="31"/>
      <c r="CIW287" s="31"/>
      <c r="CIX287" s="31"/>
      <c r="CIY287" s="31"/>
      <c r="CIZ287" s="31"/>
      <c r="CJA287" s="31"/>
      <c r="CJB287" s="31"/>
      <c r="CJC287" s="31"/>
      <c r="CJD287" s="31"/>
      <c r="CJE287" s="31"/>
      <c r="CJF287" s="31"/>
      <c r="CJG287" s="31"/>
      <c r="CJH287" s="31"/>
      <c r="CJI287" s="31"/>
      <c r="CJJ287" s="31"/>
      <c r="CJK287" s="31"/>
      <c r="CJL287" s="31"/>
      <c r="CJM287" s="31"/>
      <c r="CJN287" s="31"/>
      <c r="CJO287" s="31"/>
      <c r="CJP287" s="31"/>
      <c r="CJQ287" s="31"/>
      <c r="CJR287" s="31"/>
      <c r="CJS287" s="31"/>
      <c r="CJT287" s="31"/>
      <c r="CJU287" s="31"/>
      <c r="CJV287" s="31"/>
      <c r="CJW287" s="31"/>
      <c r="CJX287" s="31"/>
      <c r="CJY287" s="31"/>
      <c r="CJZ287" s="31"/>
      <c r="CKA287" s="31"/>
      <c r="CKB287" s="31"/>
      <c r="CKC287" s="31"/>
      <c r="CKD287" s="31"/>
      <c r="CKE287" s="31"/>
      <c r="CKF287" s="31"/>
      <c r="CKG287" s="31"/>
      <c r="CKH287" s="31"/>
      <c r="CKI287" s="31"/>
      <c r="CKJ287" s="31"/>
      <c r="CKK287" s="31"/>
      <c r="CKL287" s="31"/>
      <c r="CKM287" s="31"/>
      <c r="CKN287" s="31"/>
      <c r="CKO287" s="31"/>
      <c r="CKP287" s="31"/>
      <c r="CKQ287" s="31"/>
      <c r="CKR287" s="31"/>
      <c r="CKS287" s="31"/>
      <c r="CKT287" s="31"/>
      <c r="CKU287" s="31"/>
      <c r="CKV287" s="31"/>
      <c r="CKW287" s="31"/>
      <c r="CKX287" s="31"/>
      <c r="CKY287" s="31"/>
      <c r="CKZ287" s="31"/>
      <c r="CLA287" s="31"/>
      <c r="CLB287" s="31"/>
      <c r="CLC287" s="31"/>
      <c r="CLD287" s="31"/>
      <c r="CLE287" s="31"/>
      <c r="CLF287" s="31"/>
      <c r="CLG287" s="31"/>
      <c r="CLH287" s="31"/>
      <c r="CLI287" s="31"/>
      <c r="CLJ287" s="31"/>
      <c r="CLK287" s="31"/>
      <c r="CLL287" s="31"/>
      <c r="CLM287" s="31"/>
      <c r="CLN287" s="31"/>
      <c r="CLO287" s="31"/>
      <c r="CLP287" s="31"/>
      <c r="CLQ287" s="31"/>
      <c r="CLR287" s="31"/>
      <c r="CLS287" s="31"/>
      <c r="CLT287" s="31"/>
      <c r="CLU287" s="31"/>
      <c r="CLV287" s="31"/>
      <c r="CLW287" s="31"/>
      <c r="CLX287" s="31"/>
      <c r="CLY287" s="31"/>
      <c r="CLZ287" s="31"/>
      <c r="CMA287" s="31"/>
      <c r="CMB287" s="31"/>
      <c r="CMC287" s="31"/>
      <c r="CMD287" s="31"/>
      <c r="CME287" s="31"/>
      <c r="CMF287" s="31"/>
      <c r="CMG287" s="31"/>
      <c r="CMH287" s="31"/>
      <c r="CMI287" s="31"/>
      <c r="CMJ287" s="31"/>
      <c r="CMK287" s="31"/>
      <c r="CML287" s="31"/>
      <c r="CMM287" s="31"/>
      <c r="CMN287" s="31"/>
      <c r="CMO287" s="31"/>
      <c r="CMP287" s="31"/>
      <c r="CMQ287" s="31"/>
      <c r="CMR287" s="31"/>
      <c r="CMS287" s="31"/>
      <c r="CMT287" s="31"/>
      <c r="CMU287" s="31"/>
      <c r="CMV287" s="31"/>
      <c r="CMW287" s="31"/>
      <c r="CMX287" s="31"/>
      <c r="CMY287" s="31"/>
      <c r="CMZ287" s="31"/>
      <c r="CNA287" s="31"/>
      <c r="CNB287" s="31"/>
      <c r="CNC287" s="31"/>
      <c r="CND287" s="31"/>
      <c r="CNE287" s="31"/>
      <c r="CNF287" s="31"/>
      <c r="CNG287" s="31"/>
      <c r="CNH287" s="31"/>
      <c r="CNI287" s="31"/>
      <c r="CNJ287" s="31"/>
      <c r="CNK287" s="31"/>
      <c r="CNL287" s="31"/>
      <c r="CNM287" s="31"/>
      <c r="CNN287" s="31"/>
      <c r="CNO287" s="31"/>
      <c r="CNP287" s="31"/>
      <c r="CNQ287" s="31"/>
      <c r="CNR287" s="31"/>
      <c r="CNS287" s="31"/>
      <c r="CNT287" s="31"/>
      <c r="CNU287" s="31"/>
      <c r="CNV287" s="31"/>
      <c r="CNW287" s="31"/>
      <c r="CNX287" s="31"/>
      <c r="CNY287" s="31"/>
      <c r="CNZ287" s="31"/>
      <c r="COA287" s="31"/>
      <c r="COB287" s="31"/>
      <c r="COC287" s="31"/>
      <c r="COD287" s="31"/>
      <c r="COE287" s="31"/>
      <c r="COF287" s="31"/>
      <c r="COG287" s="31"/>
      <c r="COH287" s="31"/>
      <c r="COI287" s="31"/>
      <c r="COJ287" s="31"/>
      <c r="COK287" s="31"/>
      <c r="COL287" s="31"/>
      <c r="COM287" s="31"/>
      <c r="CON287" s="31"/>
      <c r="COO287" s="31"/>
      <c r="COP287" s="31"/>
      <c r="COQ287" s="31"/>
      <c r="COR287" s="31"/>
      <c r="COS287" s="31"/>
      <c r="COT287" s="31"/>
      <c r="COU287" s="31"/>
      <c r="COV287" s="31"/>
      <c r="COW287" s="31"/>
      <c r="COX287" s="31"/>
      <c r="COY287" s="31"/>
      <c r="COZ287" s="31"/>
      <c r="CPA287" s="31"/>
      <c r="CPB287" s="31"/>
      <c r="CPC287" s="31"/>
      <c r="CPD287" s="31"/>
      <c r="CPE287" s="31"/>
      <c r="CPF287" s="31"/>
      <c r="CPG287" s="31"/>
      <c r="CPH287" s="31"/>
      <c r="CPI287" s="31"/>
      <c r="CPJ287" s="31"/>
      <c r="CPK287" s="31"/>
      <c r="CPL287" s="31"/>
      <c r="CPM287" s="31"/>
      <c r="CPN287" s="31"/>
      <c r="CPO287" s="31"/>
      <c r="CPP287" s="31"/>
      <c r="CPQ287" s="31"/>
      <c r="CPR287" s="31"/>
      <c r="CPS287" s="31"/>
      <c r="CPT287" s="31"/>
      <c r="CPU287" s="31"/>
      <c r="CPV287" s="31"/>
      <c r="CPW287" s="31"/>
      <c r="CPX287" s="31"/>
      <c r="CPY287" s="31"/>
      <c r="CPZ287" s="31"/>
      <c r="CQA287" s="31"/>
      <c r="CQB287" s="31"/>
      <c r="CQC287" s="31"/>
      <c r="CQD287" s="31"/>
      <c r="CQE287" s="31"/>
      <c r="CQF287" s="31"/>
      <c r="CQG287" s="31"/>
      <c r="CQH287" s="31"/>
      <c r="CQI287" s="31"/>
      <c r="CQJ287" s="31"/>
      <c r="CQK287" s="31"/>
      <c r="CQL287" s="31"/>
      <c r="CQM287" s="31"/>
      <c r="CQN287" s="31"/>
      <c r="CQO287" s="31"/>
      <c r="CQP287" s="31"/>
      <c r="CQQ287" s="31"/>
      <c r="CQR287" s="31"/>
      <c r="CQS287" s="31"/>
      <c r="CQT287" s="31"/>
      <c r="CQU287" s="31"/>
      <c r="CQV287" s="31"/>
      <c r="CQW287" s="31"/>
      <c r="CQX287" s="31"/>
      <c r="CQY287" s="31"/>
      <c r="CQZ287" s="31"/>
      <c r="CRA287" s="31"/>
      <c r="CRB287" s="31"/>
      <c r="CRC287" s="31"/>
      <c r="CRD287" s="31"/>
      <c r="CRE287" s="31"/>
      <c r="CRF287" s="31"/>
      <c r="CRG287" s="31"/>
      <c r="CRH287" s="31"/>
      <c r="CRI287" s="31"/>
      <c r="CRJ287" s="31"/>
      <c r="CRK287" s="31"/>
      <c r="CRL287" s="31"/>
      <c r="CRM287" s="31"/>
      <c r="CRN287" s="31"/>
      <c r="CRO287" s="31"/>
      <c r="CRP287" s="31"/>
      <c r="CRQ287" s="31"/>
      <c r="CRR287" s="31"/>
      <c r="CRS287" s="31"/>
      <c r="CRT287" s="31"/>
      <c r="CRU287" s="31"/>
      <c r="CRV287" s="31"/>
      <c r="CRW287" s="31"/>
      <c r="CRX287" s="31"/>
      <c r="CRY287" s="31"/>
      <c r="CRZ287" s="31"/>
      <c r="CSA287" s="31"/>
      <c r="CSB287" s="31"/>
      <c r="CSC287" s="31"/>
      <c r="CSD287" s="31"/>
      <c r="CSE287" s="31"/>
      <c r="CSF287" s="31"/>
      <c r="CSG287" s="31"/>
      <c r="CSH287" s="31"/>
      <c r="CSI287" s="31"/>
      <c r="CSJ287" s="31"/>
      <c r="CSK287" s="31"/>
      <c r="CSL287" s="31"/>
      <c r="CSM287" s="31"/>
      <c r="CSN287" s="31"/>
      <c r="CSO287" s="31"/>
      <c r="CSP287" s="31"/>
      <c r="CSQ287" s="31"/>
      <c r="CSR287" s="31"/>
      <c r="CSS287" s="31"/>
      <c r="CST287" s="31"/>
      <c r="CSU287" s="31"/>
      <c r="CSV287" s="31"/>
      <c r="CSW287" s="31"/>
      <c r="CSX287" s="31"/>
      <c r="CSY287" s="31"/>
      <c r="CSZ287" s="31"/>
      <c r="CTA287" s="31"/>
      <c r="CTB287" s="31"/>
      <c r="CTC287" s="31"/>
      <c r="CTD287" s="31"/>
      <c r="CTE287" s="31"/>
      <c r="CTF287" s="31"/>
      <c r="CTG287" s="31"/>
      <c r="CTH287" s="31"/>
      <c r="CTI287" s="31"/>
      <c r="CTJ287" s="31"/>
      <c r="CTK287" s="31"/>
      <c r="CTL287" s="31"/>
      <c r="CTM287" s="31"/>
      <c r="CTN287" s="31"/>
      <c r="CTO287" s="31"/>
      <c r="CTP287" s="31"/>
      <c r="CTQ287" s="31"/>
      <c r="CTR287" s="31"/>
      <c r="CTS287" s="31"/>
      <c r="CTT287" s="31"/>
      <c r="CTU287" s="31"/>
      <c r="CTV287" s="31"/>
      <c r="CTW287" s="31"/>
      <c r="CTX287" s="31"/>
      <c r="CTY287" s="31"/>
      <c r="CTZ287" s="31"/>
      <c r="CUA287" s="31"/>
      <c r="CUB287" s="31"/>
      <c r="CUC287" s="31"/>
      <c r="CUD287" s="31"/>
      <c r="CUE287" s="31"/>
      <c r="CUF287" s="31"/>
      <c r="CUG287" s="31"/>
      <c r="CUH287" s="31"/>
      <c r="CUI287" s="31"/>
      <c r="CUJ287" s="31"/>
      <c r="CUK287" s="31"/>
      <c r="CUL287" s="31"/>
      <c r="CUM287" s="31"/>
      <c r="CUN287" s="31"/>
      <c r="CUO287" s="31"/>
      <c r="CUP287" s="31"/>
      <c r="CUQ287" s="31"/>
      <c r="CUR287" s="31"/>
      <c r="CUS287" s="31"/>
      <c r="CUT287" s="31"/>
      <c r="CUU287" s="31"/>
      <c r="CUV287" s="31"/>
      <c r="CUW287" s="31"/>
      <c r="CUX287" s="31"/>
      <c r="CUY287" s="31"/>
      <c r="CUZ287" s="31"/>
      <c r="CVA287" s="31"/>
      <c r="CVB287" s="31"/>
      <c r="CVC287" s="31"/>
      <c r="CVD287" s="31"/>
      <c r="CVE287" s="31"/>
      <c r="CVF287" s="31"/>
      <c r="CVG287" s="31"/>
      <c r="CVH287" s="31"/>
      <c r="CVI287" s="31"/>
      <c r="CVJ287" s="31"/>
      <c r="CVK287" s="31"/>
      <c r="CVL287" s="31"/>
      <c r="CVM287" s="31"/>
      <c r="CVN287" s="31"/>
      <c r="CVO287" s="31"/>
      <c r="CVP287" s="31"/>
      <c r="CVQ287" s="31"/>
      <c r="CVR287" s="31"/>
      <c r="CVS287" s="31"/>
      <c r="CVT287" s="31"/>
      <c r="CVU287" s="31"/>
      <c r="CVV287" s="31"/>
      <c r="CVW287" s="31"/>
      <c r="CVX287" s="31"/>
      <c r="CVY287" s="31"/>
      <c r="CVZ287" s="31"/>
      <c r="CWA287" s="31"/>
      <c r="CWB287" s="31"/>
      <c r="CWC287" s="31"/>
      <c r="CWD287" s="31"/>
      <c r="CWE287" s="31"/>
      <c r="CWF287" s="31"/>
      <c r="CWG287" s="31"/>
      <c r="CWH287" s="31"/>
      <c r="CWI287" s="31"/>
      <c r="CWJ287" s="31"/>
      <c r="CWK287" s="31"/>
      <c r="CWL287" s="31"/>
      <c r="CWM287" s="31"/>
      <c r="CWN287" s="31"/>
      <c r="CWO287" s="31"/>
      <c r="CWP287" s="31"/>
      <c r="CWQ287" s="31"/>
      <c r="CWR287" s="31"/>
      <c r="CWS287" s="31"/>
      <c r="CWT287" s="31"/>
      <c r="CWU287" s="31"/>
      <c r="CWV287" s="31"/>
      <c r="CWW287" s="31"/>
      <c r="CWX287" s="31"/>
      <c r="CWY287" s="31"/>
      <c r="CWZ287" s="31"/>
      <c r="CXA287" s="31"/>
      <c r="CXB287" s="31"/>
      <c r="CXC287" s="31"/>
      <c r="CXD287" s="31"/>
      <c r="CXE287" s="31"/>
      <c r="CXF287" s="31"/>
      <c r="CXG287" s="31"/>
      <c r="CXH287" s="31"/>
      <c r="CXI287" s="31"/>
      <c r="CXJ287" s="31"/>
      <c r="CXK287" s="31"/>
      <c r="CXL287" s="31"/>
      <c r="CXM287" s="31"/>
      <c r="CXN287" s="31"/>
      <c r="CXO287" s="31"/>
      <c r="CXP287" s="31"/>
      <c r="CXQ287" s="31"/>
      <c r="CXR287" s="31"/>
      <c r="CXS287" s="31"/>
      <c r="CXT287" s="31"/>
      <c r="CXU287" s="31"/>
      <c r="CXV287" s="31"/>
      <c r="CXW287" s="31"/>
      <c r="CXX287" s="31"/>
      <c r="CXY287" s="31"/>
      <c r="CXZ287" s="31"/>
      <c r="CYA287" s="31"/>
      <c r="CYB287" s="31"/>
      <c r="CYC287" s="31"/>
      <c r="CYD287" s="31"/>
      <c r="CYE287" s="31"/>
      <c r="CYF287" s="31"/>
      <c r="CYG287" s="31"/>
      <c r="CYH287" s="31"/>
      <c r="CYI287" s="31"/>
      <c r="CYJ287" s="31"/>
      <c r="CYK287" s="31"/>
      <c r="CYL287" s="31"/>
      <c r="CYM287" s="31"/>
      <c r="CYN287" s="31"/>
      <c r="CYO287" s="31"/>
      <c r="CYP287" s="31"/>
      <c r="CYQ287" s="31"/>
      <c r="CYR287" s="31"/>
      <c r="CYS287" s="31"/>
      <c r="CYT287" s="31"/>
      <c r="CYU287" s="31"/>
      <c r="CYV287" s="31"/>
      <c r="CYW287" s="31"/>
      <c r="CYX287" s="31"/>
      <c r="CYY287" s="31"/>
      <c r="CYZ287" s="31"/>
      <c r="CZA287" s="31"/>
      <c r="CZB287" s="31"/>
      <c r="CZC287" s="31"/>
      <c r="CZD287" s="31"/>
      <c r="CZE287" s="31"/>
      <c r="CZF287" s="31"/>
      <c r="CZG287" s="31"/>
      <c r="CZH287" s="31"/>
      <c r="CZI287" s="31"/>
      <c r="CZJ287" s="31"/>
      <c r="CZK287" s="31"/>
      <c r="CZL287" s="31"/>
      <c r="CZM287" s="31"/>
      <c r="CZN287" s="31"/>
      <c r="CZO287" s="31"/>
      <c r="CZP287" s="31"/>
      <c r="CZQ287" s="31"/>
      <c r="CZR287" s="31"/>
      <c r="CZS287" s="31"/>
      <c r="CZT287" s="31"/>
      <c r="CZU287" s="31"/>
      <c r="CZV287" s="31"/>
      <c r="CZW287" s="31"/>
      <c r="CZX287" s="31"/>
      <c r="CZY287" s="31"/>
      <c r="CZZ287" s="31"/>
      <c r="DAA287" s="31"/>
      <c r="DAB287" s="31"/>
      <c r="DAC287" s="31"/>
      <c r="DAD287" s="31"/>
      <c r="DAE287" s="31"/>
      <c r="DAF287" s="31"/>
      <c r="DAG287" s="31"/>
      <c r="DAH287" s="31"/>
      <c r="DAI287" s="31"/>
      <c r="DAJ287" s="31"/>
      <c r="DAK287" s="31"/>
      <c r="DAL287" s="31"/>
      <c r="DAM287" s="31"/>
      <c r="DAN287" s="31"/>
      <c r="DAO287" s="31"/>
      <c r="DAP287" s="31"/>
      <c r="DAQ287" s="31"/>
      <c r="DAR287" s="31"/>
      <c r="DAS287" s="31"/>
      <c r="DAT287" s="31"/>
      <c r="DAU287" s="31"/>
      <c r="DAV287" s="31"/>
      <c r="DAW287" s="31"/>
      <c r="DAX287" s="31"/>
      <c r="DAY287" s="31"/>
      <c r="DAZ287" s="31"/>
      <c r="DBA287" s="31"/>
      <c r="DBB287" s="31"/>
      <c r="DBC287" s="31"/>
      <c r="DBD287" s="31"/>
      <c r="DBE287" s="31"/>
      <c r="DBF287" s="31"/>
      <c r="DBG287" s="31"/>
      <c r="DBH287" s="31"/>
      <c r="DBI287" s="31"/>
      <c r="DBJ287" s="31"/>
      <c r="DBK287" s="31"/>
      <c r="DBL287" s="31"/>
      <c r="DBM287" s="31"/>
      <c r="DBN287" s="31"/>
      <c r="DBO287" s="31"/>
      <c r="DBP287" s="31"/>
      <c r="DBQ287" s="31"/>
      <c r="DBR287" s="31"/>
      <c r="DBS287" s="31"/>
      <c r="DBT287" s="31"/>
      <c r="DBU287" s="31"/>
      <c r="DBV287" s="31"/>
      <c r="DBW287" s="31"/>
      <c r="DBX287" s="31"/>
      <c r="DBY287" s="31"/>
      <c r="DBZ287" s="31"/>
      <c r="DCA287" s="31"/>
      <c r="DCB287" s="31"/>
      <c r="DCC287" s="31"/>
      <c r="DCD287" s="31"/>
      <c r="DCE287" s="31"/>
      <c r="DCF287" s="31"/>
      <c r="DCG287" s="31"/>
      <c r="DCH287" s="31"/>
      <c r="DCI287" s="31"/>
      <c r="DCJ287" s="31"/>
      <c r="DCK287" s="31"/>
      <c r="DCL287" s="31"/>
      <c r="DCM287" s="31"/>
      <c r="DCN287" s="31"/>
      <c r="DCO287" s="31"/>
      <c r="DCP287" s="31"/>
      <c r="DCQ287" s="31"/>
      <c r="DCR287" s="31"/>
      <c r="DCS287" s="31"/>
      <c r="DCT287" s="31"/>
      <c r="DCU287" s="31"/>
      <c r="DCV287" s="31"/>
      <c r="DCW287" s="31"/>
      <c r="DCX287" s="31"/>
      <c r="DCY287" s="31"/>
      <c r="DCZ287" s="31"/>
      <c r="DDA287" s="31"/>
      <c r="DDB287" s="31"/>
      <c r="DDC287" s="31"/>
      <c r="DDD287" s="31"/>
      <c r="DDE287" s="31"/>
      <c r="DDF287" s="31"/>
      <c r="DDG287" s="31"/>
      <c r="DDH287" s="31"/>
      <c r="DDI287" s="31"/>
      <c r="DDJ287" s="31"/>
      <c r="DDK287" s="31"/>
      <c r="DDL287" s="31"/>
      <c r="DDM287" s="31"/>
      <c r="DDN287" s="31"/>
      <c r="DDO287" s="31"/>
      <c r="DDP287" s="31"/>
      <c r="DDQ287" s="31"/>
      <c r="DDR287" s="31"/>
      <c r="DDS287" s="31"/>
      <c r="DDT287" s="31"/>
      <c r="DDU287" s="31"/>
      <c r="DDV287" s="31"/>
      <c r="DDW287" s="31"/>
      <c r="DDX287" s="31"/>
      <c r="DDY287" s="31"/>
      <c r="DDZ287" s="31"/>
      <c r="DEA287" s="31"/>
      <c r="DEB287" s="31"/>
      <c r="DEC287" s="31"/>
      <c r="DED287" s="31"/>
      <c r="DEE287" s="31"/>
      <c r="DEF287" s="31"/>
      <c r="DEG287" s="31"/>
      <c r="DEH287" s="31"/>
      <c r="DEI287" s="31"/>
      <c r="DEJ287" s="31"/>
      <c r="DEK287" s="31"/>
      <c r="DEL287" s="31"/>
      <c r="DEM287" s="31"/>
      <c r="DEN287" s="31"/>
      <c r="DEO287" s="31"/>
      <c r="DEP287" s="31"/>
      <c r="DEQ287" s="31"/>
      <c r="DER287" s="31"/>
      <c r="DES287" s="31"/>
      <c r="DET287" s="31"/>
      <c r="DEU287" s="31"/>
      <c r="DEV287" s="31"/>
      <c r="DEW287" s="31"/>
      <c r="DEX287" s="31"/>
      <c r="DEY287" s="31"/>
      <c r="DEZ287" s="31"/>
      <c r="DFA287" s="31"/>
      <c r="DFB287" s="31"/>
      <c r="DFC287" s="31"/>
      <c r="DFD287" s="31"/>
      <c r="DFE287" s="31"/>
      <c r="DFF287" s="31"/>
      <c r="DFG287" s="31"/>
      <c r="DFH287" s="31"/>
      <c r="DFI287" s="31"/>
      <c r="DFJ287" s="31"/>
      <c r="DFK287" s="31"/>
      <c r="DFL287" s="31"/>
      <c r="DFM287" s="31"/>
      <c r="DFN287" s="31"/>
      <c r="DFO287" s="31"/>
      <c r="DFP287" s="31"/>
      <c r="DFQ287" s="31"/>
      <c r="DFR287" s="31"/>
      <c r="DFS287" s="31"/>
      <c r="DFT287" s="31"/>
      <c r="DFU287" s="31"/>
      <c r="DFV287" s="31"/>
      <c r="DFW287" s="31"/>
      <c r="DFX287" s="31"/>
      <c r="DFY287" s="31"/>
      <c r="DFZ287" s="31"/>
      <c r="DGA287" s="31"/>
      <c r="DGB287" s="31"/>
      <c r="DGC287" s="31"/>
      <c r="DGD287" s="31"/>
      <c r="DGE287" s="31"/>
      <c r="DGF287" s="31"/>
      <c r="DGG287" s="31"/>
      <c r="DGH287" s="31"/>
      <c r="DGI287" s="31"/>
      <c r="DGJ287" s="31"/>
      <c r="DGK287" s="31"/>
      <c r="DGL287" s="31"/>
      <c r="DGM287" s="31"/>
      <c r="DGN287" s="31"/>
      <c r="DGO287" s="31"/>
      <c r="DGP287" s="31"/>
      <c r="DGQ287" s="31"/>
      <c r="DGR287" s="31"/>
      <c r="DGS287" s="31"/>
      <c r="DGT287" s="31"/>
      <c r="DGU287" s="31"/>
      <c r="DGV287" s="31"/>
      <c r="DGW287" s="31"/>
      <c r="DGX287" s="31"/>
      <c r="DGY287" s="31"/>
      <c r="DGZ287" s="31"/>
      <c r="DHA287" s="31"/>
      <c r="DHB287" s="31"/>
      <c r="DHC287" s="31"/>
      <c r="DHD287" s="31"/>
      <c r="DHE287" s="31"/>
      <c r="DHF287" s="31"/>
      <c r="DHG287" s="31"/>
      <c r="DHH287" s="31"/>
      <c r="DHI287" s="31"/>
      <c r="DHJ287" s="31"/>
      <c r="DHK287" s="31"/>
      <c r="DHL287" s="31"/>
      <c r="DHM287" s="31"/>
      <c r="DHN287" s="31"/>
      <c r="DHO287" s="31"/>
      <c r="DHP287" s="31"/>
      <c r="DHQ287" s="31"/>
      <c r="DHR287" s="31"/>
      <c r="DHS287" s="31"/>
      <c r="DHT287" s="31"/>
      <c r="DHU287" s="31"/>
      <c r="DHV287" s="31"/>
      <c r="DHW287" s="31"/>
      <c r="DHX287" s="31"/>
      <c r="DHY287" s="31"/>
      <c r="DHZ287" s="31"/>
      <c r="DIA287" s="31"/>
      <c r="DIB287" s="31"/>
      <c r="DIC287" s="31"/>
      <c r="DID287" s="31"/>
      <c r="DIE287" s="31"/>
      <c r="DIF287" s="31"/>
      <c r="DIG287" s="31"/>
      <c r="DIH287" s="31"/>
      <c r="DII287" s="31"/>
      <c r="DIJ287" s="31"/>
      <c r="DIK287" s="31"/>
      <c r="DIL287" s="31"/>
      <c r="DIM287" s="31"/>
      <c r="DIN287" s="31"/>
      <c r="DIO287" s="31"/>
      <c r="DIP287" s="31"/>
      <c r="DIQ287" s="31"/>
      <c r="DIR287" s="31"/>
      <c r="DIS287" s="31"/>
      <c r="DIT287" s="31"/>
      <c r="DIU287" s="31"/>
      <c r="DIV287" s="31"/>
      <c r="DIW287" s="31"/>
      <c r="DIX287" s="31"/>
      <c r="DIY287" s="31"/>
      <c r="DIZ287" s="31"/>
      <c r="DJA287" s="31"/>
      <c r="DJB287" s="31"/>
      <c r="DJC287" s="31"/>
      <c r="DJD287" s="31"/>
      <c r="DJE287" s="31"/>
      <c r="DJF287" s="31"/>
      <c r="DJG287" s="31"/>
      <c r="DJH287" s="31"/>
      <c r="DJI287" s="31"/>
      <c r="DJJ287" s="31"/>
      <c r="DJK287" s="31"/>
      <c r="DJL287" s="31"/>
      <c r="DJM287" s="31"/>
      <c r="DJN287" s="31"/>
      <c r="DJO287" s="31"/>
      <c r="DJP287" s="31"/>
      <c r="DJQ287" s="31"/>
      <c r="DJR287" s="31"/>
      <c r="DJS287" s="31"/>
      <c r="DJT287" s="31"/>
      <c r="DJU287" s="31"/>
      <c r="DJV287" s="31"/>
      <c r="DJW287" s="31"/>
      <c r="DJX287" s="31"/>
      <c r="DJY287" s="31"/>
      <c r="DJZ287" s="31"/>
      <c r="DKA287" s="31"/>
      <c r="DKB287" s="31"/>
      <c r="DKC287" s="31"/>
      <c r="DKD287" s="31"/>
      <c r="DKE287" s="31"/>
      <c r="DKF287" s="31"/>
      <c r="DKG287" s="31"/>
      <c r="DKH287" s="31"/>
      <c r="DKI287" s="31"/>
      <c r="DKJ287" s="31"/>
      <c r="DKK287" s="31"/>
      <c r="DKL287" s="31"/>
      <c r="DKM287" s="31"/>
      <c r="DKN287" s="31"/>
      <c r="DKO287" s="31"/>
      <c r="DKP287" s="31"/>
      <c r="DKQ287" s="31"/>
      <c r="DKR287" s="31"/>
      <c r="DKS287" s="31"/>
      <c r="DKT287" s="31"/>
      <c r="DKU287" s="31"/>
      <c r="DKV287" s="31"/>
      <c r="DKW287" s="31"/>
      <c r="DKX287" s="31"/>
      <c r="DKY287" s="31"/>
      <c r="DKZ287" s="31"/>
      <c r="DLA287" s="31"/>
      <c r="DLB287" s="31"/>
      <c r="DLC287" s="31"/>
      <c r="DLD287" s="31"/>
      <c r="DLE287" s="31"/>
      <c r="DLF287" s="31"/>
      <c r="DLG287" s="31"/>
      <c r="DLH287" s="31"/>
      <c r="DLI287" s="31"/>
      <c r="DLJ287" s="31"/>
      <c r="DLK287" s="31"/>
      <c r="DLL287" s="31"/>
      <c r="DLM287" s="31"/>
      <c r="DLN287" s="31"/>
      <c r="DLO287" s="31"/>
      <c r="DLP287" s="31"/>
      <c r="DLQ287" s="31"/>
      <c r="DLR287" s="31"/>
      <c r="DLS287" s="31"/>
      <c r="DLT287" s="31"/>
      <c r="DLU287" s="31"/>
      <c r="DLV287" s="31"/>
      <c r="DLW287" s="31"/>
      <c r="DLX287" s="31"/>
      <c r="DLY287" s="31"/>
      <c r="DLZ287" s="31"/>
      <c r="DMA287" s="31"/>
      <c r="DMB287" s="31"/>
      <c r="DMC287" s="31"/>
      <c r="DMD287" s="31"/>
      <c r="DME287" s="31"/>
      <c r="DMF287" s="31"/>
      <c r="DMG287" s="31"/>
      <c r="DMH287" s="31"/>
      <c r="DMI287" s="31"/>
      <c r="DMJ287" s="31"/>
      <c r="DMK287" s="31"/>
      <c r="DML287" s="31"/>
      <c r="DMM287" s="31"/>
      <c r="DMN287" s="31"/>
      <c r="DMO287" s="31"/>
      <c r="DMP287" s="31"/>
      <c r="DMQ287" s="31"/>
      <c r="DMR287" s="31"/>
      <c r="DMS287" s="31"/>
      <c r="DMT287" s="31"/>
      <c r="DMU287" s="31"/>
      <c r="DMV287" s="31"/>
      <c r="DMW287" s="31"/>
      <c r="DMX287" s="31"/>
      <c r="DMY287" s="31"/>
      <c r="DMZ287" s="31"/>
      <c r="DNA287" s="31"/>
      <c r="DNB287" s="31"/>
      <c r="DNC287" s="31"/>
      <c r="DND287" s="31"/>
      <c r="DNE287" s="31"/>
      <c r="DNF287" s="31"/>
      <c r="DNG287" s="31"/>
      <c r="DNH287" s="31"/>
      <c r="DNI287" s="31"/>
      <c r="DNJ287" s="31"/>
      <c r="DNK287" s="31"/>
      <c r="DNL287" s="31"/>
      <c r="DNM287" s="31"/>
      <c r="DNN287" s="31"/>
      <c r="DNO287" s="31"/>
      <c r="DNP287" s="31"/>
      <c r="DNQ287" s="31"/>
      <c r="DNR287" s="31"/>
      <c r="DNS287" s="31"/>
      <c r="DNT287" s="31"/>
      <c r="DNU287" s="31"/>
      <c r="DNV287" s="31"/>
      <c r="DNW287" s="31"/>
      <c r="DNX287" s="31"/>
      <c r="DNY287" s="31"/>
      <c r="DNZ287" s="31"/>
      <c r="DOA287" s="31"/>
      <c r="DOB287" s="31"/>
      <c r="DOC287" s="31"/>
      <c r="DOD287" s="31"/>
      <c r="DOE287" s="31"/>
      <c r="DOF287" s="31"/>
      <c r="DOG287" s="31"/>
      <c r="DOH287" s="31"/>
      <c r="DOI287" s="31"/>
      <c r="DOJ287" s="31"/>
      <c r="DOK287" s="31"/>
      <c r="DOL287" s="31"/>
      <c r="DOM287" s="31"/>
      <c r="DON287" s="31"/>
      <c r="DOO287" s="31"/>
      <c r="DOP287" s="31"/>
      <c r="DOQ287" s="31"/>
      <c r="DOR287" s="31"/>
      <c r="DOS287" s="31"/>
      <c r="DOT287" s="31"/>
      <c r="DOU287" s="31"/>
      <c r="DOV287" s="31"/>
      <c r="DOW287" s="31"/>
      <c r="DOX287" s="31"/>
      <c r="DOY287" s="31"/>
      <c r="DOZ287" s="31"/>
      <c r="DPA287" s="31"/>
      <c r="DPB287" s="31"/>
      <c r="DPC287" s="31"/>
      <c r="DPD287" s="31"/>
      <c r="DPE287" s="31"/>
      <c r="DPF287" s="31"/>
      <c r="DPG287" s="31"/>
      <c r="DPH287" s="31"/>
      <c r="DPI287" s="31"/>
      <c r="DPJ287" s="31"/>
      <c r="DPK287" s="31"/>
      <c r="DPL287" s="31"/>
      <c r="DPM287" s="31"/>
      <c r="DPN287" s="31"/>
      <c r="DPO287" s="31"/>
      <c r="DPP287" s="31"/>
      <c r="DPQ287" s="31"/>
      <c r="DPR287" s="31"/>
      <c r="DPS287" s="31"/>
      <c r="DPT287" s="31"/>
      <c r="DPU287" s="31"/>
      <c r="DPV287" s="31"/>
      <c r="DPW287" s="31"/>
      <c r="DPX287" s="31"/>
      <c r="DPY287" s="31"/>
      <c r="DPZ287" s="31"/>
      <c r="DQA287" s="31"/>
      <c r="DQB287" s="31"/>
      <c r="DQC287" s="31"/>
      <c r="DQD287" s="31"/>
      <c r="DQE287" s="31"/>
      <c r="DQF287" s="31"/>
      <c r="DQG287" s="31"/>
      <c r="DQH287" s="31"/>
      <c r="DQI287" s="31"/>
      <c r="DQJ287" s="31"/>
      <c r="DQK287" s="31"/>
      <c r="DQL287" s="31"/>
      <c r="DQM287" s="31"/>
      <c r="DQN287" s="31"/>
      <c r="DQO287" s="31"/>
      <c r="DQP287" s="31"/>
      <c r="DQQ287" s="31"/>
      <c r="DQR287" s="31"/>
      <c r="DQS287" s="31"/>
      <c r="DQT287" s="31"/>
      <c r="DQU287" s="31"/>
      <c r="DQV287" s="31"/>
      <c r="DQW287" s="31"/>
      <c r="DQX287" s="31"/>
      <c r="DQY287" s="31"/>
      <c r="DQZ287" s="31"/>
      <c r="DRA287" s="31"/>
      <c r="DRB287" s="31"/>
      <c r="DRC287" s="31"/>
      <c r="DRD287" s="31"/>
      <c r="DRE287" s="31"/>
      <c r="DRF287" s="31"/>
      <c r="DRG287" s="31"/>
      <c r="DRH287" s="31"/>
      <c r="DRI287" s="31"/>
      <c r="DRJ287" s="31"/>
      <c r="DRK287" s="31"/>
      <c r="DRL287" s="31"/>
      <c r="DRM287" s="31"/>
      <c r="DRN287" s="31"/>
      <c r="DRO287" s="31"/>
      <c r="DRP287" s="31"/>
      <c r="DRQ287" s="31"/>
      <c r="DRR287" s="31"/>
      <c r="DRS287" s="31"/>
      <c r="DRT287" s="31"/>
      <c r="DRU287" s="31"/>
      <c r="DRV287" s="31"/>
      <c r="DRW287" s="31"/>
      <c r="DRX287" s="31"/>
      <c r="DRY287" s="31"/>
      <c r="DRZ287" s="31"/>
      <c r="DSA287" s="31"/>
      <c r="DSB287" s="31"/>
      <c r="DSC287" s="31"/>
      <c r="DSD287" s="31"/>
      <c r="DSE287" s="31"/>
      <c r="DSF287" s="31"/>
      <c r="DSG287" s="31"/>
      <c r="DSH287" s="31"/>
      <c r="DSI287" s="31"/>
      <c r="DSJ287" s="31"/>
      <c r="DSK287" s="31"/>
      <c r="DSL287" s="31"/>
      <c r="DSM287" s="31"/>
      <c r="DSN287" s="31"/>
      <c r="DSO287" s="31"/>
      <c r="DSP287" s="31"/>
      <c r="DSQ287" s="31"/>
      <c r="DSR287" s="31"/>
      <c r="DSS287" s="31"/>
      <c r="DST287" s="31"/>
      <c r="DSU287" s="31"/>
      <c r="DSV287" s="31"/>
      <c r="DSW287" s="31"/>
      <c r="DSX287" s="31"/>
      <c r="DSY287" s="31"/>
      <c r="DSZ287" s="31"/>
      <c r="DTA287" s="31"/>
      <c r="DTB287" s="31"/>
      <c r="DTC287" s="31"/>
      <c r="DTD287" s="31"/>
      <c r="DTE287" s="31"/>
      <c r="DTF287" s="31"/>
      <c r="DTG287" s="31"/>
      <c r="DTH287" s="31"/>
      <c r="DTI287" s="31"/>
      <c r="DTJ287" s="31"/>
      <c r="DTK287" s="31"/>
      <c r="DTL287" s="31"/>
      <c r="DTM287" s="31"/>
      <c r="DTN287" s="31"/>
      <c r="DTO287" s="31"/>
      <c r="DTP287" s="31"/>
      <c r="DTQ287" s="31"/>
      <c r="DTR287" s="31"/>
      <c r="DTS287" s="31"/>
      <c r="DTT287" s="31"/>
      <c r="DTU287" s="31"/>
      <c r="DTV287" s="31"/>
      <c r="DTW287" s="31"/>
      <c r="DTX287" s="31"/>
      <c r="DTY287" s="31"/>
      <c r="DTZ287" s="31"/>
      <c r="DUA287" s="31"/>
      <c r="DUB287" s="31"/>
      <c r="DUC287" s="31"/>
      <c r="DUD287" s="31"/>
      <c r="DUE287" s="31"/>
      <c r="DUF287" s="31"/>
      <c r="DUG287" s="31"/>
      <c r="DUH287" s="31"/>
      <c r="DUI287" s="31"/>
      <c r="DUJ287" s="31"/>
      <c r="DUK287" s="31"/>
      <c r="DUL287" s="31"/>
      <c r="DUM287" s="31"/>
      <c r="DUN287" s="31"/>
      <c r="DUO287" s="31"/>
      <c r="DUP287" s="31"/>
      <c r="DUQ287" s="31"/>
      <c r="DUR287" s="31"/>
      <c r="DUS287" s="31"/>
      <c r="DUT287" s="31"/>
      <c r="DUU287" s="31"/>
      <c r="DUV287" s="31"/>
      <c r="DUW287" s="31"/>
      <c r="DUX287" s="31"/>
      <c r="DUY287" s="31"/>
      <c r="DUZ287" s="31"/>
      <c r="DVA287" s="31"/>
      <c r="DVB287" s="31"/>
      <c r="DVC287" s="31"/>
      <c r="DVD287" s="31"/>
      <c r="DVE287" s="31"/>
      <c r="DVF287" s="31"/>
      <c r="DVG287" s="31"/>
      <c r="DVH287" s="31"/>
      <c r="DVI287" s="31"/>
      <c r="DVJ287" s="31"/>
      <c r="DVK287" s="31"/>
      <c r="DVL287" s="31"/>
      <c r="DVM287" s="31"/>
      <c r="DVN287" s="31"/>
      <c r="DVO287" s="31"/>
      <c r="DVP287" s="31"/>
      <c r="DVQ287" s="31"/>
      <c r="DVR287" s="31"/>
      <c r="DVS287" s="31"/>
      <c r="DVT287" s="31"/>
      <c r="DVU287" s="31"/>
      <c r="DVV287" s="31"/>
      <c r="DVW287" s="31"/>
      <c r="DVX287" s="31"/>
      <c r="DVY287" s="31"/>
      <c r="DVZ287" s="31"/>
      <c r="DWA287" s="31"/>
      <c r="DWB287" s="31"/>
      <c r="DWC287" s="31"/>
      <c r="DWD287" s="31"/>
      <c r="DWE287" s="31"/>
      <c r="DWF287" s="31"/>
      <c r="DWG287" s="31"/>
      <c r="DWH287" s="31"/>
      <c r="DWI287" s="31"/>
      <c r="DWJ287" s="31"/>
      <c r="DWK287" s="31"/>
      <c r="DWL287" s="31"/>
      <c r="DWM287" s="31"/>
      <c r="DWN287" s="31"/>
      <c r="DWO287" s="31"/>
      <c r="DWP287" s="31"/>
      <c r="DWQ287" s="31"/>
      <c r="DWR287" s="31"/>
      <c r="DWS287" s="31"/>
      <c r="DWT287" s="31"/>
      <c r="DWU287" s="31"/>
      <c r="DWV287" s="31"/>
      <c r="DWW287" s="31"/>
      <c r="DWX287" s="31"/>
      <c r="DWY287" s="31"/>
      <c r="DWZ287" s="31"/>
      <c r="DXA287" s="31"/>
      <c r="DXB287" s="31"/>
      <c r="DXC287" s="31"/>
      <c r="DXD287" s="31"/>
      <c r="DXE287" s="31"/>
      <c r="DXF287" s="31"/>
      <c r="DXG287" s="31"/>
      <c r="DXH287" s="31"/>
      <c r="DXI287" s="31"/>
      <c r="DXJ287" s="31"/>
      <c r="DXK287" s="31"/>
      <c r="DXL287" s="31"/>
      <c r="DXM287" s="31"/>
      <c r="DXN287" s="31"/>
      <c r="DXO287" s="31"/>
      <c r="DXP287" s="31"/>
      <c r="DXQ287" s="31"/>
      <c r="DXR287" s="31"/>
      <c r="DXS287" s="31"/>
      <c r="DXT287" s="31"/>
      <c r="DXU287" s="31"/>
      <c r="DXV287" s="31"/>
      <c r="DXW287" s="31"/>
      <c r="DXX287" s="31"/>
      <c r="DXY287" s="31"/>
      <c r="DXZ287" s="31"/>
      <c r="DYA287" s="31"/>
      <c r="DYB287" s="31"/>
      <c r="DYC287" s="31"/>
      <c r="DYD287" s="31"/>
      <c r="DYE287" s="31"/>
      <c r="DYF287" s="31"/>
      <c r="DYG287" s="31"/>
      <c r="DYH287" s="31"/>
      <c r="DYI287" s="31"/>
      <c r="DYJ287" s="31"/>
      <c r="DYK287" s="31"/>
      <c r="DYL287" s="31"/>
      <c r="DYM287" s="31"/>
      <c r="DYN287" s="31"/>
      <c r="DYO287" s="31"/>
      <c r="DYP287" s="31"/>
      <c r="DYQ287" s="31"/>
      <c r="DYR287" s="31"/>
      <c r="DYS287" s="31"/>
      <c r="DYT287" s="31"/>
      <c r="DYU287" s="31"/>
      <c r="DYV287" s="31"/>
      <c r="DYW287" s="31"/>
      <c r="DYX287" s="31"/>
      <c r="DYY287" s="31"/>
      <c r="DYZ287" s="31"/>
      <c r="DZA287" s="31"/>
      <c r="DZB287" s="31"/>
      <c r="DZC287" s="31"/>
      <c r="DZD287" s="31"/>
      <c r="DZE287" s="31"/>
      <c r="DZF287" s="31"/>
      <c r="DZG287" s="31"/>
      <c r="DZH287" s="31"/>
      <c r="DZI287" s="31"/>
      <c r="DZJ287" s="31"/>
      <c r="DZK287" s="31"/>
      <c r="DZL287" s="31"/>
      <c r="DZM287" s="31"/>
      <c r="DZN287" s="31"/>
      <c r="DZO287" s="31"/>
      <c r="DZP287" s="31"/>
      <c r="DZQ287" s="31"/>
      <c r="DZR287" s="31"/>
      <c r="DZS287" s="31"/>
      <c r="DZT287" s="31"/>
      <c r="DZU287" s="31"/>
      <c r="DZV287" s="31"/>
      <c r="DZW287" s="31"/>
      <c r="DZX287" s="31"/>
      <c r="DZY287" s="31"/>
      <c r="DZZ287" s="31"/>
      <c r="EAA287" s="31"/>
      <c r="EAB287" s="31"/>
      <c r="EAC287" s="31"/>
      <c r="EAD287" s="31"/>
      <c r="EAE287" s="31"/>
      <c r="EAF287" s="31"/>
      <c r="EAG287" s="31"/>
      <c r="EAH287" s="31"/>
      <c r="EAI287" s="31"/>
      <c r="EAJ287" s="31"/>
      <c r="EAK287" s="31"/>
      <c r="EAL287" s="31"/>
      <c r="EAM287" s="31"/>
      <c r="EAN287" s="31"/>
      <c r="EAO287" s="31"/>
      <c r="EAP287" s="31"/>
      <c r="EAQ287" s="31"/>
      <c r="EAR287" s="31"/>
      <c r="EAS287" s="31"/>
      <c r="EAT287" s="31"/>
      <c r="EAU287" s="31"/>
      <c r="EAV287" s="31"/>
      <c r="EAW287" s="31"/>
      <c r="EAX287" s="31"/>
      <c r="EAY287" s="31"/>
      <c r="EAZ287" s="31"/>
      <c r="EBA287" s="31"/>
      <c r="EBB287" s="31"/>
      <c r="EBC287" s="31"/>
      <c r="EBD287" s="31"/>
      <c r="EBE287" s="31"/>
      <c r="EBF287" s="31"/>
      <c r="EBG287" s="31"/>
      <c r="EBH287" s="31"/>
      <c r="EBI287" s="31"/>
      <c r="EBJ287" s="31"/>
      <c r="EBK287" s="31"/>
      <c r="EBL287" s="31"/>
      <c r="EBM287" s="31"/>
      <c r="EBN287" s="31"/>
      <c r="EBO287" s="31"/>
      <c r="EBP287" s="31"/>
      <c r="EBQ287" s="31"/>
      <c r="EBR287" s="31"/>
      <c r="EBS287" s="31"/>
      <c r="EBT287" s="31"/>
      <c r="EBU287" s="31"/>
      <c r="EBV287" s="31"/>
      <c r="EBW287" s="31"/>
      <c r="EBX287" s="31"/>
      <c r="EBY287" s="31"/>
      <c r="EBZ287" s="31"/>
      <c r="ECA287" s="31"/>
      <c r="ECB287" s="31"/>
      <c r="ECC287" s="31"/>
      <c r="ECD287" s="31"/>
      <c r="ECE287" s="31"/>
      <c r="ECF287" s="31"/>
      <c r="ECG287" s="31"/>
      <c r="ECH287" s="31"/>
      <c r="ECI287" s="31"/>
      <c r="ECJ287" s="31"/>
      <c r="ECK287" s="31"/>
      <c r="ECL287" s="31"/>
      <c r="ECM287" s="31"/>
      <c r="ECN287" s="31"/>
      <c r="ECO287" s="31"/>
      <c r="ECP287" s="31"/>
      <c r="ECQ287" s="31"/>
      <c r="ECR287" s="31"/>
      <c r="ECS287" s="31"/>
      <c r="ECT287" s="31"/>
      <c r="ECU287" s="31"/>
      <c r="ECV287" s="31"/>
      <c r="ECW287" s="31"/>
      <c r="ECX287" s="31"/>
      <c r="ECY287" s="31"/>
      <c r="ECZ287" s="31"/>
      <c r="EDA287" s="31"/>
      <c r="EDB287" s="31"/>
      <c r="EDC287" s="31"/>
      <c r="EDD287" s="31"/>
      <c r="EDE287" s="31"/>
      <c r="EDF287" s="31"/>
      <c r="EDG287" s="31"/>
      <c r="EDH287" s="31"/>
      <c r="EDI287" s="31"/>
      <c r="EDJ287" s="31"/>
      <c r="EDK287" s="31"/>
      <c r="EDL287" s="31"/>
      <c r="EDM287" s="31"/>
      <c r="EDN287" s="31"/>
      <c r="EDO287" s="31"/>
      <c r="EDP287" s="31"/>
      <c r="EDQ287" s="31"/>
      <c r="EDR287" s="31"/>
      <c r="EDS287" s="31"/>
      <c r="EDT287" s="31"/>
      <c r="EDU287" s="31"/>
      <c r="EDV287" s="31"/>
      <c r="EDW287" s="31"/>
      <c r="EDX287" s="31"/>
      <c r="EDY287" s="31"/>
      <c r="EDZ287" s="31"/>
      <c r="EEA287" s="31"/>
      <c r="EEB287" s="31"/>
      <c r="EEC287" s="31"/>
      <c r="EED287" s="31"/>
      <c r="EEE287" s="31"/>
      <c r="EEF287" s="31"/>
      <c r="EEG287" s="31"/>
      <c r="EEH287" s="31"/>
      <c r="EEI287" s="31"/>
      <c r="EEJ287" s="31"/>
      <c r="EEK287" s="31"/>
      <c r="EEL287" s="31"/>
      <c r="EEM287" s="31"/>
      <c r="EEN287" s="31"/>
      <c r="EEO287" s="31"/>
      <c r="EEP287" s="31"/>
      <c r="EEQ287" s="31"/>
      <c r="EER287" s="31"/>
      <c r="EES287" s="31"/>
      <c r="EET287" s="31"/>
      <c r="EEU287" s="31"/>
      <c r="EEV287" s="31"/>
      <c r="EEW287" s="31"/>
      <c r="EEX287" s="31"/>
      <c r="EEY287" s="31"/>
      <c r="EEZ287" s="31"/>
      <c r="EFA287" s="31"/>
      <c r="EFB287" s="31"/>
      <c r="EFC287" s="31"/>
      <c r="EFD287" s="31"/>
      <c r="EFE287" s="31"/>
      <c r="EFF287" s="31"/>
      <c r="EFG287" s="31"/>
      <c r="EFH287" s="31"/>
      <c r="EFI287" s="31"/>
      <c r="EFJ287" s="31"/>
      <c r="EFK287" s="31"/>
      <c r="EFL287" s="31"/>
      <c r="EFM287" s="31"/>
      <c r="EFN287" s="31"/>
      <c r="EFO287" s="31"/>
      <c r="EFP287" s="31"/>
      <c r="EFQ287" s="31"/>
      <c r="EFR287" s="31"/>
      <c r="EFS287" s="31"/>
      <c r="EFT287" s="31"/>
      <c r="EFU287" s="31"/>
      <c r="EFV287" s="31"/>
      <c r="EFW287" s="31"/>
      <c r="EFX287" s="31"/>
      <c r="EFY287" s="31"/>
      <c r="EFZ287" s="31"/>
      <c r="EGA287" s="31"/>
      <c r="EGB287" s="31"/>
      <c r="EGC287" s="31"/>
      <c r="EGD287" s="31"/>
      <c r="EGE287" s="31"/>
      <c r="EGF287" s="31"/>
      <c r="EGG287" s="31"/>
      <c r="EGH287" s="31"/>
      <c r="EGI287" s="31"/>
      <c r="EGJ287" s="31"/>
      <c r="EGK287" s="31"/>
      <c r="EGL287" s="31"/>
      <c r="EGM287" s="31"/>
      <c r="EGN287" s="31"/>
      <c r="EGO287" s="31"/>
      <c r="EGP287" s="31"/>
      <c r="EGQ287" s="31"/>
      <c r="EGR287" s="31"/>
      <c r="EGS287" s="31"/>
      <c r="EGT287" s="31"/>
      <c r="EGU287" s="31"/>
      <c r="EGV287" s="31"/>
      <c r="EGW287" s="31"/>
      <c r="EGX287" s="31"/>
      <c r="EGY287" s="31"/>
      <c r="EGZ287" s="31"/>
      <c r="EHA287" s="31"/>
      <c r="EHB287" s="31"/>
      <c r="EHC287" s="31"/>
      <c r="EHD287" s="31"/>
      <c r="EHE287" s="31"/>
      <c r="EHF287" s="31"/>
      <c r="EHG287" s="31"/>
      <c r="EHH287" s="31"/>
      <c r="EHI287" s="31"/>
      <c r="EHJ287" s="31"/>
      <c r="EHK287" s="31"/>
      <c r="EHL287" s="31"/>
      <c r="EHM287" s="31"/>
      <c r="EHN287" s="31"/>
      <c r="EHO287" s="31"/>
      <c r="EHP287" s="31"/>
      <c r="EHQ287" s="31"/>
      <c r="EHR287" s="31"/>
      <c r="EHS287" s="31"/>
      <c r="EHT287" s="31"/>
      <c r="EHU287" s="31"/>
      <c r="EHV287" s="31"/>
      <c r="EHW287" s="31"/>
      <c r="EHX287" s="31"/>
      <c r="EHY287" s="31"/>
      <c r="EHZ287" s="31"/>
      <c r="EIA287" s="31"/>
      <c r="EIB287" s="31"/>
      <c r="EIC287" s="31"/>
      <c r="EID287" s="31"/>
      <c r="EIE287" s="31"/>
      <c r="EIF287" s="31"/>
      <c r="EIG287" s="31"/>
      <c r="EIH287" s="31"/>
      <c r="EII287" s="31"/>
      <c r="EIJ287" s="31"/>
      <c r="EIK287" s="31"/>
      <c r="EIL287" s="31"/>
      <c r="EIM287" s="31"/>
      <c r="EIN287" s="31"/>
      <c r="EIO287" s="31"/>
      <c r="EIP287" s="31"/>
      <c r="EIQ287" s="31"/>
      <c r="EIR287" s="31"/>
      <c r="EIS287" s="31"/>
      <c r="EIT287" s="31"/>
      <c r="EIU287" s="31"/>
      <c r="EIV287" s="31"/>
      <c r="EIW287" s="31"/>
      <c r="EIX287" s="31"/>
      <c r="EIY287" s="31"/>
      <c r="EIZ287" s="31"/>
      <c r="EJA287" s="31"/>
      <c r="EJB287" s="31"/>
      <c r="EJC287" s="31"/>
      <c r="EJD287" s="31"/>
      <c r="EJE287" s="31"/>
      <c r="EJF287" s="31"/>
      <c r="EJG287" s="31"/>
      <c r="EJH287" s="31"/>
      <c r="EJI287" s="31"/>
      <c r="EJJ287" s="31"/>
      <c r="EJK287" s="31"/>
      <c r="EJL287" s="31"/>
      <c r="EJM287" s="31"/>
      <c r="EJN287" s="31"/>
      <c r="EJO287" s="31"/>
      <c r="EJP287" s="31"/>
      <c r="EJQ287" s="31"/>
      <c r="EJR287" s="31"/>
      <c r="EJS287" s="31"/>
      <c r="EJT287" s="31"/>
      <c r="EJU287" s="31"/>
      <c r="EJV287" s="31"/>
      <c r="EJW287" s="31"/>
      <c r="EJX287" s="31"/>
      <c r="EJY287" s="31"/>
      <c r="EJZ287" s="31"/>
      <c r="EKA287" s="31"/>
      <c r="EKB287" s="31"/>
      <c r="EKC287" s="31"/>
      <c r="EKD287" s="31"/>
      <c r="EKE287" s="31"/>
      <c r="EKF287" s="31"/>
      <c r="EKG287" s="31"/>
      <c r="EKH287" s="31"/>
      <c r="EKI287" s="31"/>
      <c r="EKJ287" s="31"/>
      <c r="EKK287" s="31"/>
      <c r="EKL287" s="31"/>
      <c r="EKM287" s="31"/>
      <c r="EKN287" s="31"/>
      <c r="EKO287" s="31"/>
      <c r="EKP287" s="31"/>
      <c r="EKQ287" s="31"/>
      <c r="EKR287" s="31"/>
      <c r="EKS287" s="31"/>
      <c r="EKT287" s="31"/>
      <c r="EKU287" s="31"/>
      <c r="EKV287" s="31"/>
      <c r="EKW287" s="31"/>
      <c r="EKX287" s="31"/>
      <c r="EKY287" s="31"/>
      <c r="EKZ287" s="31"/>
      <c r="ELA287" s="31"/>
      <c r="ELB287" s="31"/>
      <c r="ELC287" s="31"/>
      <c r="ELD287" s="31"/>
      <c r="ELE287" s="31"/>
      <c r="ELF287" s="31"/>
      <c r="ELG287" s="31"/>
      <c r="ELH287" s="31"/>
      <c r="ELI287" s="31"/>
      <c r="ELJ287" s="31"/>
      <c r="ELK287" s="31"/>
      <c r="ELL287" s="31"/>
      <c r="ELM287" s="31"/>
      <c r="ELN287" s="31"/>
      <c r="ELO287" s="31"/>
      <c r="ELP287" s="31"/>
      <c r="ELQ287" s="31"/>
      <c r="ELR287" s="31"/>
      <c r="ELS287" s="31"/>
      <c r="ELT287" s="31"/>
      <c r="ELU287" s="31"/>
      <c r="ELV287" s="31"/>
      <c r="ELW287" s="31"/>
      <c r="ELX287" s="31"/>
      <c r="ELY287" s="31"/>
      <c r="ELZ287" s="31"/>
      <c r="EMA287" s="31"/>
      <c r="EMB287" s="31"/>
      <c r="EMC287" s="31"/>
      <c r="EMD287" s="31"/>
      <c r="EME287" s="31"/>
      <c r="EMF287" s="31"/>
      <c r="EMG287" s="31"/>
      <c r="EMH287" s="31"/>
      <c r="EMI287" s="31"/>
      <c r="EMJ287" s="31"/>
      <c r="EMK287" s="31"/>
      <c r="EML287" s="31"/>
      <c r="EMM287" s="31"/>
      <c r="EMN287" s="31"/>
      <c r="EMO287" s="31"/>
      <c r="EMP287" s="31"/>
      <c r="EMQ287" s="31"/>
      <c r="EMR287" s="31"/>
      <c r="EMS287" s="31"/>
      <c r="EMT287" s="31"/>
      <c r="EMU287" s="31"/>
      <c r="EMV287" s="31"/>
      <c r="EMW287" s="31"/>
      <c r="EMX287" s="31"/>
      <c r="EMY287" s="31"/>
      <c r="EMZ287" s="31"/>
      <c r="ENA287" s="31"/>
      <c r="ENB287" s="31"/>
      <c r="ENC287" s="31"/>
      <c r="END287" s="31"/>
      <c r="ENE287" s="31"/>
      <c r="ENF287" s="31"/>
      <c r="ENG287" s="31"/>
      <c r="ENH287" s="31"/>
      <c r="ENI287" s="31"/>
      <c r="ENJ287" s="31"/>
      <c r="ENK287" s="31"/>
      <c r="ENL287" s="31"/>
      <c r="ENM287" s="31"/>
      <c r="ENN287" s="31"/>
      <c r="ENO287" s="31"/>
      <c r="ENP287" s="31"/>
      <c r="ENQ287" s="31"/>
      <c r="ENR287" s="31"/>
      <c r="ENS287" s="31"/>
      <c r="ENT287" s="31"/>
      <c r="ENU287" s="31"/>
      <c r="ENV287" s="31"/>
      <c r="ENW287" s="31"/>
      <c r="ENX287" s="31"/>
      <c r="ENY287" s="31"/>
      <c r="ENZ287" s="31"/>
      <c r="EOA287" s="31"/>
      <c r="EOB287" s="31"/>
      <c r="EOC287" s="31"/>
      <c r="EOD287" s="31"/>
      <c r="EOE287" s="31"/>
      <c r="EOF287" s="31"/>
      <c r="EOG287" s="31"/>
      <c r="EOH287" s="31"/>
      <c r="EOI287" s="31"/>
      <c r="EOJ287" s="31"/>
      <c r="EOK287" s="31"/>
      <c r="EOL287" s="31"/>
      <c r="EOM287" s="31"/>
      <c r="EON287" s="31"/>
      <c r="EOO287" s="31"/>
      <c r="EOP287" s="31"/>
      <c r="EOQ287" s="31"/>
      <c r="EOR287" s="31"/>
      <c r="EOS287" s="31"/>
      <c r="EOT287" s="31"/>
      <c r="EOU287" s="31"/>
      <c r="EOV287" s="31"/>
      <c r="EOW287" s="31"/>
      <c r="EOX287" s="31"/>
      <c r="EOY287" s="31"/>
      <c r="EOZ287" s="31"/>
      <c r="EPA287" s="31"/>
      <c r="EPB287" s="31"/>
      <c r="EPC287" s="31"/>
      <c r="EPD287" s="31"/>
      <c r="EPE287" s="31"/>
      <c r="EPF287" s="31"/>
      <c r="EPG287" s="31"/>
      <c r="EPH287" s="31"/>
      <c r="EPI287" s="31"/>
      <c r="EPJ287" s="31"/>
      <c r="EPK287" s="31"/>
      <c r="EPL287" s="31"/>
      <c r="EPM287" s="31"/>
      <c r="EPN287" s="31"/>
      <c r="EPO287" s="31"/>
      <c r="EPP287" s="31"/>
      <c r="EPQ287" s="31"/>
      <c r="EPR287" s="31"/>
      <c r="EPS287" s="31"/>
      <c r="EPT287" s="31"/>
      <c r="EPU287" s="31"/>
      <c r="EPV287" s="31"/>
      <c r="EPW287" s="31"/>
      <c r="EPX287" s="31"/>
      <c r="EPY287" s="31"/>
      <c r="EPZ287" s="31"/>
      <c r="EQA287" s="31"/>
      <c r="EQB287" s="31"/>
      <c r="EQC287" s="31"/>
      <c r="EQD287" s="31"/>
      <c r="EQE287" s="31"/>
      <c r="EQF287" s="31"/>
      <c r="EQG287" s="31"/>
      <c r="EQH287" s="31"/>
      <c r="EQI287" s="31"/>
      <c r="EQJ287" s="31"/>
      <c r="EQK287" s="31"/>
      <c r="EQL287" s="31"/>
      <c r="EQM287" s="31"/>
      <c r="EQN287" s="31"/>
      <c r="EQO287" s="31"/>
      <c r="EQP287" s="31"/>
      <c r="EQQ287" s="31"/>
      <c r="EQR287" s="31"/>
      <c r="EQS287" s="31"/>
      <c r="EQT287" s="31"/>
      <c r="EQU287" s="31"/>
      <c r="EQV287" s="31"/>
      <c r="EQW287" s="31"/>
      <c r="EQX287" s="31"/>
      <c r="EQY287" s="31"/>
      <c r="EQZ287" s="31"/>
      <c r="ERA287" s="31"/>
      <c r="ERB287" s="31"/>
      <c r="ERC287" s="31"/>
      <c r="ERD287" s="31"/>
      <c r="ERE287" s="31"/>
      <c r="ERF287" s="31"/>
      <c r="ERG287" s="31"/>
      <c r="ERH287" s="31"/>
      <c r="ERI287" s="31"/>
      <c r="ERJ287" s="31"/>
      <c r="ERK287" s="31"/>
      <c r="ERL287" s="31"/>
      <c r="ERM287" s="31"/>
      <c r="ERN287" s="31"/>
      <c r="ERO287" s="31"/>
      <c r="ERP287" s="31"/>
      <c r="ERQ287" s="31"/>
      <c r="ERR287" s="31"/>
      <c r="ERS287" s="31"/>
      <c r="ERT287" s="31"/>
      <c r="ERU287" s="31"/>
      <c r="ERV287" s="31"/>
      <c r="ERW287" s="31"/>
      <c r="ERX287" s="31"/>
      <c r="ERY287" s="31"/>
      <c r="ERZ287" s="31"/>
      <c r="ESA287" s="31"/>
      <c r="ESB287" s="31"/>
      <c r="ESC287" s="31"/>
      <c r="ESD287" s="31"/>
      <c r="ESE287" s="31"/>
      <c r="ESF287" s="31"/>
      <c r="ESG287" s="31"/>
      <c r="ESH287" s="31"/>
      <c r="ESI287" s="31"/>
      <c r="ESJ287" s="31"/>
      <c r="ESK287" s="31"/>
      <c r="ESL287" s="31"/>
      <c r="ESM287" s="31"/>
      <c r="ESN287" s="31"/>
      <c r="ESO287" s="31"/>
      <c r="ESP287" s="31"/>
      <c r="ESQ287" s="31"/>
      <c r="ESR287" s="31"/>
      <c r="ESS287" s="31"/>
      <c r="EST287" s="31"/>
      <c r="ESU287" s="31"/>
      <c r="ESV287" s="31"/>
      <c r="ESW287" s="31"/>
      <c r="ESX287" s="31"/>
      <c r="ESY287" s="31"/>
      <c r="ESZ287" s="31"/>
      <c r="ETA287" s="31"/>
      <c r="ETB287" s="31"/>
      <c r="ETC287" s="31"/>
      <c r="ETD287" s="31"/>
      <c r="ETE287" s="31"/>
      <c r="ETF287" s="31"/>
      <c r="ETG287" s="31"/>
      <c r="ETH287" s="31"/>
      <c r="ETI287" s="31"/>
      <c r="ETJ287" s="31"/>
      <c r="ETK287" s="31"/>
      <c r="ETL287" s="31"/>
      <c r="ETM287" s="31"/>
      <c r="ETN287" s="31"/>
      <c r="ETO287" s="31"/>
      <c r="ETP287" s="31"/>
      <c r="ETQ287" s="31"/>
      <c r="ETR287" s="31"/>
      <c r="ETS287" s="31"/>
      <c r="ETT287" s="31"/>
      <c r="ETU287" s="31"/>
      <c r="ETV287" s="31"/>
      <c r="ETW287" s="31"/>
      <c r="ETX287" s="31"/>
      <c r="ETY287" s="31"/>
      <c r="ETZ287" s="31"/>
      <c r="EUA287" s="31"/>
      <c r="EUB287" s="31"/>
      <c r="EUC287" s="31"/>
      <c r="EUD287" s="31"/>
      <c r="EUE287" s="31"/>
      <c r="EUF287" s="31"/>
      <c r="EUG287" s="31"/>
      <c r="EUH287" s="31"/>
      <c r="EUI287" s="31"/>
      <c r="EUJ287" s="31"/>
      <c r="EUK287" s="31"/>
      <c r="EUL287" s="31"/>
      <c r="EUM287" s="31"/>
      <c r="EUN287" s="31"/>
      <c r="EUO287" s="31"/>
      <c r="EUP287" s="31"/>
      <c r="EUQ287" s="31"/>
      <c r="EUR287" s="31"/>
      <c r="EUS287" s="31"/>
      <c r="EUT287" s="31"/>
      <c r="EUU287" s="31"/>
      <c r="EUV287" s="31"/>
      <c r="EUW287" s="31"/>
      <c r="EUX287" s="31"/>
      <c r="EUY287" s="31"/>
      <c r="EUZ287" s="31"/>
      <c r="EVA287" s="31"/>
      <c r="EVB287" s="31"/>
      <c r="EVC287" s="31"/>
      <c r="EVD287" s="31"/>
      <c r="EVE287" s="31"/>
      <c r="EVF287" s="31"/>
      <c r="EVG287" s="31"/>
      <c r="EVH287" s="31"/>
      <c r="EVI287" s="31"/>
      <c r="EVJ287" s="31"/>
      <c r="EVK287" s="31"/>
      <c r="EVL287" s="31"/>
      <c r="EVM287" s="31"/>
      <c r="EVN287" s="31"/>
      <c r="EVO287" s="31"/>
      <c r="EVP287" s="31"/>
      <c r="EVQ287" s="31"/>
      <c r="EVR287" s="31"/>
      <c r="EVS287" s="31"/>
      <c r="EVT287" s="31"/>
      <c r="EVU287" s="31"/>
      <c r="EVV287" s="31"/>
      <c r="EVW287" s="31"/>
      <c r="EVX287" s="31"/>
      <c r="EVY287" s="31"/>
      <c r="EVZ287" s="31"/>
      <c r="EWA287" s="31"/>
      <c r="EWB287" s="31"/>
      <c r="EWC287" s="31"/>
      <c r="EWD287" s="31"/>
      <c r="EWE287" s="31"/>
      <c r="EWF287" s="31"/>
      <c r="EWG287" s="31"/>
      <c r="EWH287" s="31"/>
      <c r="EWI287" s="31"/>
      <c r="EWJ287" s="31"/>
      <c r="EWK287" s="31"/>
      <c r="EWL287" s="31"/>
      <c r="EWM287" s="31"/>
      <c r="EWN287" s="31"/>
      <c r="EWO287" s="31"/>
      <c r="EWP287" s="31"/>
      <c r="EWQ287" s="31"/>
      <c r="EWR287" s="31"/>
      <c r="EWS287" s="31"/>
      <c r="EWT287" s="31"/>
      <c r="EWU287" s="31"/>
      <c r="EWV287" s="31"/>
      <c r="EWW287" s="31"/>
      <c r="EWX287" s="31"/>
      <c r="EWY287" s="31"/>
      <c r="EWZ287" s="31"/>
      <c r="EXA287" s="31"/>
      <c r="EXB287" s="31"/>
      <c r="EXC287" s="31"/>
      <c r="EXD287" s="31"/>
      <c r="EXE287" s="31"/>
      <c r="EXF287" s="31"/>
      <c r="EXG287" s="31"/>
      <c r="EXH287" s="31"/>
      <c r="EXI287" s="31"/>
      <c r="EXJ287" s="31"/>
      <c r="EXK287" s="31"/>
      <c r="EXL287" s="31"/>
      <c r="EXM287" s="31"/>
      <c r="EXN287" s="31"/>
      <c r="EXO287" s="31"/>
      <c r="EXP287" s="31"/>
      <c r="EXQ287" s="31"/>
      <c r="EXR287" s="31"/>
      <c r="EXS287" s="31"/>
      <c r="EXT287" s="31"/>
      <c r="EXU287" s="31"/>
      <c r="EXV287" s="31"/>
      <c r="EXW287" s="31"/>
      <c r="EXX287" s="31"/>
      <c r="EXY287" s="31"/>
      <c r="EXZ287" s="31"/>
      <c r="EYA287" s="31"/>
      <c r="EYB287" s="31"/>
      <c r="EYC287" s="31"/>
      <c r="EYD287" s="31"/>
      <c r="EYE287" s="31"/>
      <c r="EYF287" s="31"/>
      <c r="EYG287" s="31"/>
      <c r="EYH287" s="31"/>
      <c r="EYI287" s="31"/>
      <c r="EYJ287" s="31"/>
      <c r="EYK287" s="31"/>
      <c r="EYL287" s="31"/>
      <c r="EYM287" s="31"/>
      <c r="EYN287" s="31"/>
      <c r="EYO287" s="31"/>
      <c r="EYP287" s="31"/>
      <c r="EYQ287" s="31"/>
      <c r="EYR287" s="31"/>
      <c r="EYS287" s="31"/>
      <c r="EYT287" s="31"/>
      <c r="EYU287" s="31"/>
      <c r="EYV287" s="31"/>
      <c r="EYW287" s="31"/>
      <c r="EYX287" s="31"/>
      <c r="EYY287" s="31"/>
      <c r="EYZ287" s="31"/>
      <c r="EZA287" s="31"/>
      <c r="EZB287" s="31"/>
      <c r="EZC287" s="31"/>
      <c r="EZD287" s="31"/>
      <c r="EZE287" s="31"/>
      <c r="EZF287" s="31"/>
      <c r="EZG287" s="31"/>
      <c r="EZH287" s="31"/>
      <c r="EZI287" s="31"/>
      <c r="EZJ287" s="31"/>
      <c r="EZK287" s="31"/>
      <c r="EZL287" s="31"/>
      <c r="EZM287" s="31"/>
      <c r="EZN287" s="31"/>
      <c r="EZO287" s="31"/>
      <c r="EZP287" s="31"/>
      <c r="EZQ287" s="31"/>
      <c r="EZR287" s="31"/>
      <c r="EZS287" s="31"/>
      <c r="EZT287" s="31"/>
      <c r="EZU287" s="31"/>
      <c r="EZV287" s="31"/>
      <c r="EZW287" s="31"/>
      <c r="EZX287" s="31"/>
      <c r="EZY287" s="31"/>
      <c r="EZZ287" s="31"/>
      <c r="FAA287" s="31"/>
      <c r="FAB287" s="31"/>
      <c r="FAC287" s="31"/>
      <c r="FAD287" s="31"/>
      <c r="FAE287" s="31"/>
      <c r="FAF287" s="31"/>
      <c r="FAG287" s="31"/>
      <c r="FAH287" s="31"/>
      <c r="FAI287" s="31"/>
      <c r="FAJ287" s="31"/>
      <c r="FAK287" s="31"/>
      <c r="FAL287" s="31"/>
      <c r="FAM287" s="31"/>
      <c r="FAN287" s="31"/>
      <c r="FAO287" s="31"/>
      <c r="FAP287" s="31"/>
      <c r="FAQ287" s="31"/>
      <c r="FAR287" s="31"/>
      <c r="FAS287" s="31"/>
      <c r="FAT287" s="31"/>
      <c r="FAU287" s="31"/>
      <c r="FAV287" s="31"/>
      <c r="FAW287" s="31"/>
      <c r="FAX287" s="31"/>
      <c r="FAY287" s="31"/>
      <c r="FAZ287" s="31"/>
      <c r="FBA287" s="31"/>
      <c r="FBB287" s="31"/>
      <c r="FBC287" s="31"/>
      <c r="FBD287" s="31"/>
      <c r="FBE287" s="31"/>
      <c r="FBF287" s="31"/>
      <c r="FBG287" s="31"/>
      <c r="FBH287" s="31"/>
      <c r="FBI287" s="31"/>
      <c r="FBJ287" s="31"/>
      <c r="FBK287" s="31"/>
      <c r="FBL287" s="31"/>
      <c r="FBM287" s="31"/>
      <c r="FBN287" s="31"/>
      <c r="FBO287" s="31"/>
      <c r="FBP287" s="31"/>
      <c r="FBQ287" s="31"/>
      <c r="FBR287" s="31"/>
      <c r="FBS287" s="31"/>
      <c r="FBT287" s="31"/>
      <c r="FBU287" s="31"/>
      <c r="FBV287" s="31"/>
      <c r="FBW287" s="31"/>
      <c r="FBX287" s="31"/>
      <c r="FBY287" s="31"/>
      <c r="FBZ287" s="31"/>
      <c r="FCA287" s="31"/>
      <c r="FCB287" s="31"/>
      <c r="FCC287" s="31"/>
      <c r="FCD287" s="31"/>
      <c r="FCE287" s="31"/>
      <c r="FCF287" s="31"/>
      <c r="FCG287" s="31"/>
      <c r="FCH287" s="31"/>
      <c r="FCI287" s="31"/>
      <c r="FCJ287" s="31"/>
      <c r="FCK287" s="31"/>
      <c r="FCL287" s="31"/>
      <c r="FCM287" s="31"/>
      <c r="FCN287" s="31"/>
      <c r="FCO287" s="31"/>
      <c r="FCP287" s="31"/>
      <c r="FCQ287" s="31"/>
      <c r="FCR287" s="31"/>
      <c r="FCS287" s="31"/>
      <c r="FCT287" s="31"/>
      <c r="FCU287" s="31"/>
      <c r="FCV287" s="31"/>
      <c r="FCW287" s="31"/>
      <c r="FCX287" s="31"/>
      <c r="FCY287" s="31"/>
      <c r="FCZ287" s="31"/>
      <c r="FDA287" s="31"/>
      <c r="FDB287" s="31"/>
      <c r="FDC287" s="31"/>
      <c r="FDD287" s="31"/>
      <c r="FDE287" s="31"/>
      <c r="FDF287" s="31"/>
      <c r="FDG287" s="31"/>
      <c r="FDH287" s="31"/>
      <c r="FDI287" s="31"/>
      <c r="FDJ287" s="31"/>
      <c r="FDK287" s="31"/>
      <c r="FDL287" s="31"/>
      <c r="FDM287" s="31"/>
      <c r="FDN287" s="31"/>
      <c r="FDO287" s="31"/>
      <c r="FDP287" s="31"/>
      <c r="FDQ287" s="31"/>
      <c r="FDR287" s="31"/>
      <c r="FDS287" s="31"/>
      <c r="FDT287" s="31"/>
      <c r="FDU287" s="31"/>
      <c r="FDV287" s="31"/>
      <c r="FDW287" s="31"/>
      <c r="FDX287" s="31"/>
      <c r="FDY287" s="31"/>
      <c r="FDZ287" s="31"/>
      <c r="FEA287" s="31"/>
      <c r="FEB287" s="31"/>
      <c r="FEC287" s="31"/>
      <c r="FED287" s="31"/>
      <c r="FEE287" s="31"/>
      <c r="FEF287" s="31"/>
      <c r="FEG287" s="31"/>
      <c r="FEH287" s="31"/>
      <c r="FEI287" s="31"/>
      <c r="FEJ287" s="31"/>
      <c r="FEK287" s="31"/>
      <c r="FEL287" s="31"/>
      <c r="FEM287" s="31"/>
      <c r="FEN287" s="31"/>
      <c r="FEO287" s="31"/>
      <c r="FEP287" s="31"/>
      <c r="FEQ287" s="31"/>
      <c r="FER287" s="31"/>
      <c r="FES287" s="31"/>
      <c r="FET287" s="31"/>
      <c r="FEU287" s="31"/>
      <c r="FEV287" s="31"/>
      <c r="FEW287" s="31"/>
      <c r="FEX287" s="31"/>
      <c r="FEY287" s="31"/>
      <c r="FEZ287" s="31"/>
      <c r="FFA287" s="31"/>
      <c r="FFB287" s="31"/>
      <c r="FFC287" s="31"/>
      <c r="FFD287" s="31"/>
      <c r="FFE287" s="31"/>
      <c r="FFF287" s="31"/>
      <c r="FFG287" s="31"/>
      <c r="FFH287" s="31"/>
      <c r="FFI287" s="31"/>
      <c r="FFJ287" s="31"/>
      <c r="FFK287" s="31"/>
      <c r="FFL287" s="31"/>
      <c r="FFM287" s="31"/>
      <c r="FFN287" s="31"/>
      <c r="FFO287" s="31"/>
      <c r="FFP287" s="31"/>
      <c r="FFQ287" s="31"/>
      <c r="FFR287" s="31"/>
      <c r="FFS287" s="31"/>
      <c r="FFT287" s="31"/>
      <c r="FFU287" s="31"/>
      <c r="FFV287" s="31"/>
      <c r="FFW287" s="31"/>
      <c r="FFX287" s="31"/>
      <c r="FFY287" s="31"/>
      <c r="FFZ287" s="31"/>
      <c r="FGA287" s="31"/>
      <c r="FGB287" s="31"/>
      <c r="FGC287" s="31"/>
      <c r="FGD287" s="31"/>
      <c r="FGE287" s="31"/>
      <c r="FGF287" s="31"/>
      <c r="FGG287" s="31"/>
      <c r="FGH287" s="31"/>
      <c r="FGI287" s="31"/>
      <c r="FGJ287" s="31"/>
      <c r="FGK287" s="31"/>
      <c r="FGL287" s="31"/>
      <c r="FGM287" s="31"/>
      <c r="FGN287" s="31"/>
      <c r="FGO287" s="31"/>
      <c r="FGP287" s="31"/>
      <c r="FGQ287" s="31"/>
      <c r="FGR287" s="31"/>
      <c r="FGS287" s="31"/>
      <c r="FGT287" s="31"/>
      <c r="FGU287" s="31"/>
      <c r="FGV287" s="31"/>
      <c r="FGW287" s="31"/>
      <c r="FGX287" s="31"/>
      <c r="FGY287" s="31"/>
      <c r="FGZ287" s="31"/>
      <c r="FHA287" s="31"/>
      <c r="FHB287" s="31"/>
      <c r="FHC287" s="31"/>
      <c r="FHD287" s="31"/>
      <c r="FHE287" s="31"/>
      <c r="FHF287" s="31"/>
      <c r="FHG287" s="31"/>
      <c r="FHH287" s="31"/>
      <c r="FHI287" s="31"/>
      <c r="FHJ287" s="31"/>
      <c r="FHK287" s="31"/>
      <c r="FHL287" s="31"/>
      <c r="FHM287" s="31"/>
      <c r="FHN287" s="31"/>
      <c r="FHO287" s="31"/>
      <c r="FHP287" s="31"/>
      <c r="FHQ287" s="31"/>
      <c r="FHR287" s="31"/>
      <c r="FHS287" s="31"/>
      <c r="FHT287" s="31"/>
      <c r="FHU287" s="31"/>
      <c r="FHV287" s="31"/>
      <c r="FHW287" s="31"/>
      <c r="FHX287" s="31"/>
      <c r="FHY287" s="31"/>
      <c r="FHZ287" s="31"/>
      <c r="FIA287" s="31"/>
      <c r="FIB287" s="31"/>
      <c r="FIC287" s="31"/>
      <c r="FID287" s="31"/>
      <c r="FIE287" s="31"/>
      <c r="FIF287" s="31"/>
      <c r="FIG287" s="31"/>
      <c r="FIH287" s="31"/>
      <c r="FII287" s="31"/>
      <c r="FIJ287" s="31"/>
      <c r="FIK287" s="31"/>
      <c r="FIL287" s="31"/>
      <c r="FIM287" s="31"/>
      <c r="FIN287" s="31"/>
      <c r="FIO287" s="31"/>
      <c r="FIP287" s="31"/>
      <c r="FIQ287" s="31"/>
      <c r="FIR287" s="31"/>
      <c r="FIS287" s="31"/>
      <c r="FIT287" s="31"/>
      <c r="FIU287" s="31"/>
      <c r="FIV287" s="31"/>
      <c r="FIW287" s="31"/>
      <c r="FIX287" s="31"/>
      <c r="FIY287" s="31"/>
      <c r="FIZ287" s="31"/>
      <c r="FJA287" s="31"/>
      <c r="FJB287" s="31"/>
      <c r="FJC287" s="31"/>
      <c r="FJD287" s="31"/>
      <c r="FJE287" s="31"/>
      <c r="FJF287" s="31"/>
      <c r="FJG287" s="31"/>
      <c r="FJH287" s="31"/>
      <c r="FJI287" s="31"/>
      <c r="FJJ287" s="31"/>
      <c r="FJK287" s="31"/>
      <c r="FJL287" s="31"/>
      <c r="FJM287" s="31"/>
      <c r="FJN287" s="31"/>
      <c r="FJO287" s="31"/>
      <c r="FJP287" s="31"/>
      <c r="FJQ287" s="31"/>
      <c r="FJR287" s="31"/>
      <c r="FJS287" s="31"/>
      <c r="FJT287" s="31"/>
      <c r="FJU287" s="31"/>
      <c r="FJV287" s="31"/>
      <c r="FJW287" s="31"/>
      <c r="FJX287" s="31"/>
      <c r="FJY287" s="31"/>
      <c r="FJZ287" s="31"/>
      <c r="FKA287" s="31"/>
      <c r="FKB287" s="31"/>
      <c r="FKC287" s="31"/>
      <c r="FKD287" s="31"/>
      <c r="FKE287" s="31"/>
      <c r="FKF287" s="31"/>
      <c r="FKG287" s="31"/>
      <c r="FKH287" s="31"/>
      <c r="FKI287" s="31"/>
      <c r="FKJ287" s="31"/>
      <c r="FKK287" s="31"/>
      <c r="FKL287" s="31"/>
      <c r="FKM287" s="31"/>
      <c r="FKN287" s="31"/>
      <c r="FKO287" s="31"/>
      <c r="FKP287" s="31"/>
      <c r="FKQ287" s="31"/>
      <c r="FKR287" s="31"/>
      <c r="FKS287" s="31"/>
      <c r="FKT287" s="31"/>
      <c r="FKU287" s="31"/>
      <c r="FKV287" s="31"/>
      <c r="FKW287" s="31"/>
      <c r="FKX287" s="31"/>
      <c r="FKY287" s="31"/>
      <c r="FKZ287" s="31"/>
      <c r="FLA287" s="31"/>
      <c r="FLB287" s="31"/>
      <c r="FLC287" s="31"/>
      <c r="FLD287" s="31"/>
      <c r="FLE287" s="31"/>
      <c r="FLF287" s="31"/>
      <c r="FLG287" s="31"/>
      <c r="FLH287" s="31"/>
      <c r="FLI287" s="31"/>
      <c r="FLJ287" s="31"/>
      <c r="FLK287" s="31"/>
      <c r="FLL287" s="31"/>
      <c r="FLM287" s="31"/>
      <c r="FLN287" s="31"/>
      <c r="FLO287" s="31"/>
      <c r="FLP287" s="31"/>
      <c r="FLQ287" s="31"/>
      <c r="FLR287" s="31"/>
      <c r="FLS287" s="31"/>
      <c r="FLT287" s="31"/>
      <c r="FLU287" s="31"/>
      <c r="FLV287" s="31"/>
      <c r="FLW287" s="31"/>
      <c r="FLX287" s="31"/>
      <c r="FLY287" s="31"/>
      <c r="FLZ287" s="31"/>
      <c r="FMA287" s="31"/>
      <c r="FMB287" s="31"/>
      <c r="FMC287" s="31"/>
      <c r="FMD287" s="31"/>
      <c r="FME287" s="31"/>
      <c r="FMF287" s="31"/>
      <c r="FMG287" s="31"/>
      <c r="FMH287" s="31"/>
      <c r="FMI287" s="31"/>
      <c r="FMJ287" s="31"/>
      <c r="FMK287" s="31"/>
      <c r="FML287" s="31"/>
      <c r="FMM287" s="31"/>
      <c r="FMN287" s="31"/>
      <c r="FMO287" s="31"/>
      <c r="FMP287" s="31"/>
      <c r="FMQ287" s="31"/>
      <c r="FMR287" s="31"/>
      <c r="FMS287" s="31"/>
      <c r="FMT287" s="31"/>
      <c r="FMU287" s="31"/>
      <c r="FMV287" s="31"/>
      <c r="FMW287" s="31"/>
      <c r="FMX287" s="31"/>
      <c r="FMY287" s="31"/>
      <c r="FMZ287" s="31"/>
      <c r="FNA287" s="31"/>
      <c r="FNB287" s="31"/>
      <c r="FNC287" s="31"/>
      <c r="FND287" s="31"/>
      <c r="FNE287" s="31"/>
      <c r="FNF287" s="31"/>
      <c r="FNG287" s="31"/>
      <c r="FNH287" s="31"/>
      <c r="FNI287" s="31"/>
      <c r="FNJ287" s="31"/>
      <c r="FNK287" s="31"/>
      <c r="FNL287" s="31"/>
      <c r="FNM287" s="31"/>
      <c r="FNN287" s="31"/>
      <c r="FNO287" s="31"/>
      <c r="FNP287" s="31"/>
      <c r="FNQ287" s="31"/>
      <c r="FNR287" s="31"/>
      <c r="FNS287" s="31"/>
      <c r="FNT287" s="31"/>
      <c r="FNU287" s="31"/>
      <c r="FNV287" s="31"/>
      <c r="FNW287" s="31"/>
      <c r="FNX287" s="31"/>
      <c r="FNY287" s="31"/>
      <c r="FNZ287" s="31"/>
      <c r="FOA287" s="31"/>
      <c r="FOB287" s="31"/>
      <c r="FOC287" s="31"/>
      <c r="FOD287" s="31"/>
      <c r="FOE287" s="31"/>
      <c r="FOF287" s="31"/>
      <c r="FOG287" s="31"/>
      <c r="FOH287" s="31"/>
      <c r="FOI287" s="31"/>
      <c r="FOJ287" s="31"/>
      <c r="FOK287" s="31"/>
      <c r="FOL287" s="31"/>
      <c r="FOM287" s="31"/>
      <c r="FON287" s="31"/>
      <c r="FOO287" s="31"/>
      <c r="FOP287" s="31"/>
      <c r="FOQ287" s="31"/>
      <c r="FOR287" s="31"/>
      <c r="FOS287" s="31"/>
      <c r="FOT287" s="31"/>
      <c r="FOU287" s="31"/>
      <c r="FOV287" s="31"/>
      <c r="FOW287" s="31"/>
      <c r="FOX287" s="31"/>
      <c r="FOY287" s="31"/>
      <c r="FOZ287" s="31"/>
      <c r="FPA287" s="31"/>
      <c r="FPB287" s="31"/>
      <c r="FPC287" s="31"/>
      <c r="FPD287" s="31"/>
      <c r="FPE287" s="31"/>
      <c r="FPF287" s="31"/>
      <c r="FPG287" s="31"/>
      <c r="FPH287" s="31"/>
      <c r="FPI287" s="31"/>
      <c r="FPJ287" s="31"/>
      <c r="FPK287" s="31"/>
      <c r="FPL287" s="31"/>
      <c r="FPM287" s="31"/>
      <c r="FPN287" s="31"/>
      <c r="FPO287" s="31"/>
      <c r="FPP287" s="31"/>
      <c r="FPQ287" s="31"/>
      <c r="FPR287" s="31"/>
      <c r="FPS287" s="31"/>
      <c r="FPT287" s="31"/>
      <c r="FPU287" s="31"/>
      <c r="FPV287" s="31"/>
      <c r="FPW287" s="31"/>
      <c r="FPX287" s="31"/>
      <c r="FPY287" s="31"/>
      <c r="FPZ287" s="31"/>
      <c r="FQA287" s="31"/>
      <c r="FQB287" s="31"/>
      <c r="FQC287" s="31"/>
      <c r="FQD287" s="31"/>
      <c r="FQE287" s="31"/>
      <c r="FQF287" s="31"/>
      <c r="FQG287" s="31"/>
      <c r="FQH287" s="31"/>
      <c r="FQI287" s="31"/>
      <c r="FQJ287" s="31"/>
      <c r="FQK287" s="31"/>
      <c r="FQL287" s="31"/>
      <c r="FQM287" s="31"/>
      <c r="FQN287" s="31"/>
      <c r="FQO287" s="31"/>
      <c r="FQP287" s="31"/>
      <c r="FQQ287" s="31"/>
      <c r="FQR287" s="31"/>
      <c r="FQS287" s="31"/>
      <c r="FQT287" s="31"/>
      <c r="FQU287" s="31"/>
      <c r="FQV287" s="31"/>
      <c r="FQW287" s="31"/>
      <c r="FQX287" s="31"/>
      <c r="FQY287" s="31"/>
      <c r="FQZ287" s="31"/>
      <c r="FRA287" s="31"/>
      <c r="FRB287" s="31"/>
      <c r="FRC287" s="31"/>
      <c r="FRD287" s="31"/>
      <c r="FRE287" s="31"/>
      <c r="FRF287" s="31"/>
      <c r="FRG287" s="31"/>
      <c r="FRH287" s="31"/>
      <c r="FRI287" s="31"/>
      <c r="FRJ287" s="31"/>
      <c r="FRK287" s="31"/>
      <c r="FRL287" s="31"/>
      <c r="FRM287" s="31"/>
      <c r="FRN287" s="31"/>
      <c r="FRO287" s="31"/>
      <c r="FRP287" s="31"/>
      <c r="FRQ287" s="31"/>
      <c r="FRR287" s="31"/>
      <c r="FRS287" s="31"/>
      <c r="FRT287" s="31"/>
      <c r="FRU287" s="31"/>
      <c r="FRV287" s="31"/>
      <c r="FRW287" s="31"/>
      <c r="FRX287" s="31"/>
      <c r="FRY287" s="31"/>
      <c r="FRZ287" s="31"/>
      <c r="FSA287" s="31"/>
      <c r="FSB287" s="31"/>
      <c r="FSC287" s="31"/>
      <c r="FSD287" s="31"/>
      <c r="FSE287" s="31"/>
      <c r="FSF287" s="31"/>
      <c r="FSG287" s="31"/>
      <c r="FSH287" s="31"/>
      <c r="FSI287" s="31"/>
      <c r="FSJ287" s="31"/>
      <c r="FSK287" s="31"/>
      <c r="FSL287" s="31"/>
      <c r="FSM287" s="31"/>
      <c r="FSN287" s="31"/>
      <c r="FSO287" s="31"/>
      <c r="FSP287" s="31"/>
      <c r="FSQ287" s="31"/>
      <c r="FSR287" s="31"/>
      <c r="FSS287" s="31"/>
      <c r="FST287" s="31"/>
      <c r="FSU287" s="31"/>
      <c r="FSV287" s="31"/>
      <c r="FSW287" s="31"/>
      <c r="FSX287" s="31"/>
      <c r="FSY287" s="31"/>
      <c r="FSZ287" s="31"/>
      <c r="FTA287" s="31"/>
      <c r="FTB287" s="31"/>
      <c r="FTC287" s="31"/>
      <c r="FTD287" s="31"/>
      <c r="FTE287" s="31"/>
      <c r="FTF287" s="31"/>
      <c r="FTG287" s="31"/>
      <c r="FTH287" s="31"/>
      <c r="FTI287" s="31"/>
      <c r="FTJ287" s="31"/>
      <c r="FTK287" s="31"/>
      <c r="FTL287" s="31"/>
      <c r="FTM287" s="31"/>
      <c r="FTN287" s="31"/>
      <c r="FTO287" s="31"/>
      <c r="FTP287" s="31"/>
      <c r="FTQ287" s="31"/>
      <c r="FTR287" s="31"/>
      <c r="FTS287" s="31"/>
      <c r="FTT287" s="31"/>
      <c r="FTU287" s="31"/>
      <c r="FTV287" s="31"/>
      <c r="FTW287" s="31"/>
      <c r="FTX287" s="31"/>
      <c r="FTY287" s="31"/>
      <c r="FTZ287" s="31"/>
      <c r="FUA287" s="31"/>
      <c r="FUB287" s="31"/>
      <c r="FUC287" s="31"/>
      <c r="FUD287" s="31"/>
      <c r="FUE287" s="31"/>
      <c r="FUF287" s="31"/>
      <c r="FUG287" s="31"/>
      <c r="FUH287" s="31"/>
      <c r="FUI287" s="31"/>
      <c r="FUJ287" s="31"/>
      <c r="FUK287" s="31"/>
      <c r="FUL287" s="31"/>
      <c r="FUM287" s="31"/>
      <c r="FUN287" s="31"/>
      <c r="FUO287" s="31"/>
      <c r="FUP287" s="31"/>
      <c r="FUQ287" s="31"/>
      <c r="FUR287" s="31"/>
      <c r="FUS287" s="31"/>
      <c r="FUT287" s="31"/>
      <c r="FUU287" s="31"/>
      <c r="FUV287" s="31"/>
      <c r="FUW287" s="31"/>
      <c r="FUX287" s="31"/>
      <c r="FUY287" s="31"/>
      <c r="FUZ287" s="31"/>
      <c r="FVA287" s="31"/>
      <c r="FVB287" s="31"/>
      <c r="FVC287" s="31"/>
      <c r="FVD287" s="31"/>
      <c r="FVE287" s="31"/>
      <c r="FVF287" s="31"/>
      <c r="FVG287" s="31"/>
      <c r="FVH287" s="31"/>
      <c r="FVI287" s="31"/>
      <c r="FVJ287" s="31"/>
      <c r="FVK287" s="31"/>
      <c r="FVL287" s="31"/>
      <c r="FVM287" s="31"/>
      <c r="FVN287" s="31"/>
      <c r="FVO287" s="31"/>
      <c r="FVP287" s="31"/>
      <c r="FVQ287" s="31"/>
      <c r="FVR287" s="31"/>
      <c r="FVS287" s="31"/>
      <c r="FVT287" s="31"/>
      <c r="FVU287" s="31"/>
      <c r="FVV287" s="31"/>
      <c r="FVW287" s="31"/>
      <c r="FVX287" s="31"/>
      <c r="FVY287" s="31"/>
      <c r="FVZ287" s="31"/>
      <c r="FWA287" s="31"/>
      <c r="FWB287" s="31"/>
      <c r="FWC287" s="31"/>
      <c r="FWD287" s="31"/>
      <c r="FWE287" s="31"/>
      <c r="FWF287" s="31"/>
      <c r="FWG287" s="31"/>
      <c r="FWH287" s="31"/>
      <c r="FWI287" s="31"/>
      <c r="FWJ287" s="31"/>
      <c r="FWK287" s="31"/>
      <c r="FWL287" s="31"/>
      <c r="FWM287" s="31"/>
      <c r="FWN287" s="31"/>
      <c r="FWO287" s="31"/>
      <c r="FWP287" s="31"/>
      <c r="FWQ287" s="31"/>
      <c r="FWR287" s="31"/>
      <c r="FWS287" s="31"/>
      <c r="FWT287" s="31"/>
      <c r="FWU287" s="31"/>
      <c r="FWV287" s="31"/>
      <c r="FWW287" s="31"/>
      <c r="FWX287" s="31"/>
      <c r="FWY287" s="31"/>
      <c r="FWZ287" s="31"/>
      <c r="FXA287" s="31"/>
      <c r="FXB287" s="31"/>
      <c r="FXC287" s="31"/>
      <c r="FXD287" s="31"/>
      <c r="FXE287" s="31"/>
      <c r="FXF287" s="31"/>
      <c r="FXG287" s="31"/>
      <c r="FXH287" s="31"/>
      <c r="FXI287" s="31"/>
      <c r="FXJ287" s="31"/>
      <c r="FXK287" s="31"/>
      <c r="FXL287" s="31"/>
      <c r="FXM287" s="31"/>
      <c r="FXN287" s="31"/>
      <c r="FXO287" s="31"/>
      <c r="FXP287" s="31"/>
      <c r="FXQ287" s="31"/>
      <c r="FXR287" s="31"/>
      <c r="FXS287" s="31"/>
      <c r="FXT287" s="31"/>
      <c r="FXU287" s="31"/>
      <c r="FXV287" s="31"/>
      <c r="FXW287" s="31"/>
      <c r="FXX287" s="31"/>
      <c r="FXY287" s="31"/>
      <c r="FXZ287" s="31"/>
      <c r="FYA287" s="31"/>
      <c r="FYB287" s="31"/>
      <c r="FYC287" s="31"/>
      <c r="FYD287" s="31"/>
      <c r="FYE287" s="31"/>
      <c r="FYF287" s="31"/>
      <c r="FYG287" s="31"/>
      <c r="FYH287" s="31"/>
      <c r="FYI287" s="31"/>
      <c r="FYJ287" s="31"/>
      <c r="FYK287" s="31"/>
      <c r="FYL287" s="31"/>
      <c r="FYM287" s="31"/>
      <c r="FYN287" s="31"/>
      <c r="FYO287" s="31"/>
      <c r="FYP287" s="31"/>
      <c r="FYQ287" s="31"/>
      <c r="FYR287" s="31"/>
      <c r="FYS287" s="31"/>
      <c r="FYT287" s="31"/>
      <c r="FYU287" s="31"/>
      <c r="FYV287" s="31"/>
      <c r="FYW287" s="31"/>
      <c r="FYX287" s="31"/>
      <c r="FYY287" s="31"/>
      <c r="FYZ287" s="31"/>
      <c r="FZA287" s="31"/>
      <c r="FZB287" s="31"/>
      <c r="FZC287" s="31"/>
      <c r="FZD287" s="31"/>
      <c r="FZE287" s="31"/>
      <c r="FZF287" s="31"/>
      <c r="FZG287" s="31"/>
      <c r="FZH287" s="31"/>
      <c r="FZI287" s="31"/>
      <c r="FZJ287" s="31"/>
      <c r="FZK287" s="31"/>
      <c r="FZL287" s="31"/>
      <c r="FZM287" s="31"/>
      <c r="FZN287" s="31"/>
      <c r="FZO287" s="31"/>
      <c r="FZP287" s="31"/>
      <c r="FZQ287" s="31"/>
      <c r="FZR287" s="31"/>
      <c r="FZS287" s="31"/>
      <c r="FZT287" s="31"/>
      <c r="FZU287" s="31"/>
      <c r="FZV287" s="31"/>
      <c r="FZW287" s="31"/>
      <c r="FZX287" s="31"/>
      <c r="FZY287" s="31"/>
      <c r="FZZ287" s="31"/>
      <c r="GAA287" s="31"/>
      <c r="GAB287" s="31"/>
      <c r="GAC287" s="31"/>
      <c r="GAD287" s="31"/>
      <c r="GAE287" s="31"/>
      <c r="GAF287" s="31"/>
      <c r="GAG287" s="31"/>
      <c r="GAH287" s="31"/>
      <c r="GAI287" s="31"/>
      <c r="GAJ287" s="31"/>
      <c r="GAK287" s="31"/>
      <c r="GAL287" s="31"/>
      <c r="GAM287" s="31"/>
      <c r="GAN287" s="31"/>
      <c r="GAO287" s="31"/>
      <c r="GAP287" s="31"/>
      <c r="GAQ287" s="31"/>
      <c r="GAR287" s="31"/>
      <c r="GAS287" s="31"/>
      <c r="GAT287" s="31"/>
      <c r="GAU287" s="31"/>
      <c r="GAV287" s="31"/>
      <c r="GAW287" s="31"/>
      <c r="GAX287" s="31"/>
      <c r="GAY287" s="31"/>
      <c r="GAZ287" s="31"/>
      <c r="GBA287" s="31"/>
      <c r="GBB287" s="31"/>
      <c r="GBC287" s="31"/>
      <c r="GBD287" s="31"/>
      <c r="GBE287" s="31"/>
      <c r="GBF287" s="31"/>
      <c r="GBG287" s="31"/>
      <c r="GBH287" s="31"/>
      <c r="GBI287" s="31"/>
      <c r="GBJ287" s="31"/>
      <c r="GBK287" s="31"/>
      <c r="GBL287" s="31"/>
      <c r="GBM287" s="31"/>
      <c r="GBN287" s="31"/>
      <c r="GBO287" s="31"/>
      <c r="GBP287" s="31"/>
      <c r="GBQ287" s="31"/>
      <c r="GBR287" s="31"/>
      <c r="GBS287" s="31"/>
      <c r="GBT287" s="31"/>
      <c r="GBU287" s="31"/>
      <c r="GBV287" s="31"/>
      <c r="GBW287" s="31"/>
      <c r="GBX287" s="31"/>
      <c r="GBY287" s="31"/>
      <c r="GBZ287" s="31"/>
      <c r="GCA287" s="31"/>
      <c r="GCB287" s="31"/>
      <c r="GCC287" s="31"/>
      <c r="GCD287" s="31"/>
      <c r="GCE287" s="31"/>
      <c r="GCF287" s="31"/>
      <c r="GCG287" s="31"/>
      <c r="GCH287" s="31"/>
      <c r="GCI287" s="31"/>
      <c r="GCJ287" s="31"/>
      <c r="GCK287" s="31"/>
      <c r="GCL287" s="31"/>
      <c r="GCM287" s="31"/>
      <c r="GCN287" s="31"/>
      <c r="GCO287" s="31"/>
      <c r="GCP287" s="31"/>
      <c r="GCQ287" s="31"/>
      <c r="GCR287" s="31"/>
      <c r="GCS287" s="31"/>
      <c r="GCT287" s="31"/>
      <c r="GCU287" s="31"/>
      <c r="GCV287" s="31"/>
      <c r="GCW287" s="31"/>
      <c r="GCX287" s="31"/>
      <c r="GCY287" s="31"/>
      <c r="GCZ287" s="31"/>
      <c r="GDA287" s="31"/>
      <c r="GDB287" s="31"/>
      <c r="GDC287" s="31"/>
      <c r="GDD287" s="31"/>
      <c r="GDE287" s="31"/>
      <c r="GDF287" s="31"/>
      <c r="GDG287" s="31"/>
      <c r="GDH287" s="31"/>
      <c r="GDI287" s="31"/>
      <c r="GDJ287" s="31"/>
      <c r="GDK287" s="31"/>
      <c r="GDL287" s="31"/>
      <c r="GDM287" s="31"/>
      <c r="GDN287" s="31"/>
      <c r="GDO287" s="31"/>
      <c r="GDP287" s="31"/>
      <c r="GDQ287" s="31"/>
      <c r="GDR287" s="31"/>
      <c r="GDS287" s="31"/>
      <c r="GDT287" s="31"/>
      <c r="GDU287" s="31"/>
      <c r="GDV287" s="31"/>
      <c r="GDW287" s="31"/>
      <c r="GDX287" s="31"/>
      <c r="GDY287" s="31"/>
      <c r="GDZ287" s="31"/>
      <c r="GEA287" s="31"/>
      <c r="GEB287" s="31"/>
      <c r="GEC287" s="31"/>
      <c r="GED287" s="31"/>
      <c r="GEE287" s="31"/>
      <c r="GEF287" s="31"/>
      <c r="GEG287" s="31"/>
      <c r="GEH287" s="31"/>
      <c r="GEI287" s="31"/>
      <c r="GEJ287" s="31"/>
      <c r="GEK287" s="31"/>
      <c r="GEL287" s="31"/>
      <c r="GEM287" s="31"/>
      <c r="GEN287" s="31"/>
      <c r="GEO287" s="31"/>
      <c r="GEP287" s="31"/>
      <c r="GEQ287" s="31"/>
      <c r="GER287" s="31"/>
      <c r="GES287" s="31"/>
      <c r="GET287" s="31"/>
      <c r="GEU287" s="31"/>
      <c r="GEV287" s="31"/>
      <c r="GEW287" s="31"/>
      <c r="GEX287" s="31"/>
      <c r="GEY287" s="31"/>
      <c r="GEZ287" s="31"/>
      <c r="GFA287" s="31"/>
      <c r="GFB287" s="31"/>
      <c r="GFC287" s="31"/>
      <c r="GFD287" s="31"/>
      <c r="GFE287" s="31"/>
      <c r="GFF287" s="31"/>
      <c r="GFG287" s="31"/>
      <c r="GFH287" s="31"/>
      <c r="GFI287" s="31"/>
      <c r="GFJ287" s="31"/>
      <c r="GFK287" s="31"/>
      <c r="GFL287" s="31"/>
      <c r="GFM287" s="31"/>
      <c r="GFN287" s="31"/>
      <c r="GFO287" s="31"/>
      <c r="GFP287" s="31"/>
      <c r="GFQ287" s="31"/>
      <c r="GFR287" s="31"/>
      <c r="GFS287" s="31"/>
      <c r="GFT287" s="31"/>
      <c r="GFU287" s="31"/>
      <c r="GFV287" s="31"/>
      <c r="GFW287" s="31"/>
      <c r="GFX287" s="31"/>
      <c r="GFY287" s="31"/>
      <c r="GFZ287" s="31"/>
      <c r="GGA287" s="31"/>
      <c r="GGB287" s="31"/>
      <c r="GGC287" s="31"/>
      <c r="GGD287" s="31"/>
      <c r="GGE287" s="31"/>
      <c r="GGF287" s="31"/>
      <c r="GGG287" s="31"/>
      <c r="GGH287" s="31"/>
      <c r="GGI287" s="31"/>
      <c r="GGJ287" s="31"/>
      <c r="GGK287" s="31"/>
      <c r="GGL287" s="31"/>
      <c r="GGM287" s="31"/>
      <c r="GGN287" s="31"/>
      <c r="GGO287" s="31"/>
      <c r="GGP287" s="31"/>
      <c r="GGQ287" s="31"/>
      <c r="GGR287" s="31"/>
      <c r="GGS287" s="31"/>
      <c r="GGT287" s="31"/>
      <c r="GGU287" s="31"/>
      <c r="GGV287" s="31"/>
      <c r="GGW287" s="31"/>
      <c r="GGX287" s="31"/>
      <c r="GGY287" s="31"/>
      <c r="GGZ287" s="31"/>
      <c r="GHA287" s="31"/>
      <c r="GHB287" s="31"/>
      <c r="GHC287" s="31"/>
      <c r="GHD287" s="31"/>
      <c r="GHE287" s="31"/>
      <c r="GHF287" s="31"/>
      <c r="GHG287" s="31"/>
      <c r="GHH287" s="31"/>
      <c r="GHI287" s="31"/>
      <c r="GHJ287" s="31"/>
      <c r="GHK287" s="31"/>
      <c r="GHL287" s="31"/>
      <c r="GHM287" s="31"/>
      <c r="GHN287" s="31"/>
      <c r="GHO287" s="31"/>
      <c r="GHP287" s="31"/>
      <c r="GHQ287" s="31"/>
      <c r="GHR287" s="31"/>
      <c r="GHS287" s="31"/>
      <c r="GHT287" s="31"/>
      <c r="GHU287" s="31"/>
      <c r="GHV287" s="31"/>
      <c r="GHW287" s="31"/>
      <c r="GHX287" s="31"/>
      <c r="GHY287" s="31"/>
      <c r="GHZ287" s="31"/>
      <c r="GIA287" s="31"/>
      <c r="GIB287" s="31"/>
      <c r="GIC287" s="31"/>
      <c r="GID287" s="31"/>
      <c r="GIE287" s="31"/>
      <c r="GIF287" s="31"/>
      <c r="GIG287" s="31"/>
      <c r="GIH287" s="31"/>
      <c r="GII287" s="31"/>
      <c r="GIJ287" s="31"/>
      <c r="GIK287" s="31"/>
      <c r="GIL287" s="31"/>
      <c r="GIM287" s="31"/>
      <c r="GIN287" s="31"/>
      <c r="GIO287" s="31"/>
      <c r="GIP287" s="31"/>
      <c r="GIQ287" s="31"/>
      <c r="GIR287" s="31"/>
      <c r="GIS287" s="31"/>
      <c r="GIT287" s="31"/>
      <c r="GIU287" s="31"/>
      <c r="GIV287" s="31"/>
      <c r="GIW287" s="31"/>
      <c r="GIX287" s="31"/>
      <c r="GIY287" s="31"/>
      <c r="GIZ287" s="31"/>
      <c r="GJA287" s="31"/>
      <c r="GJB287" s="31"/>
      <c r="GJC287" s="31"/>
      <c r="GJD287" s="31"/>
      <c r="GJE287" s="31"/>
      <c r="GJF287" s="31"/>
      <c r="GJG287" s="31"/>
      <c r="GJH287" s="31"/>
      <c r="GJI287" s="31"/>
      <c r="GJJ287" s="31"/>
      <c r="GJK287" s="31"/>
      <c r="GJL287" s="31"/>
      <c r="GJM287" s="31"/>
      <c r="GJN287" s="31"/>
      <c r="GJO287" s="31"/>
      <c r="GJP287" s="31"/>
      <c r="GJQ287" s="31"/>
      <c r="GJR287" s="31"/>
      <c r="GJS287" s="31"/>
      <c r="GJT287" s="31"/>
      <c r="GJU287" s="31"/>
      <c r="GJV287" s="31"/>
      <c r="GJW287" s="31"/>
      <c r="GJX287" s="31"/>
      <c r="GJY287" s="31"/>
      <c r="GJZ287" s="31"/>
      <c r="GKA287" s="31"/>
      <c r="GKB287" s="31"/>
      <c r="GKC287" s="31"/>
      <c r="GKD287" s="31"/>
      <c r="GKE287" s="31"/>
      <c r="GKF287" s="31"/>
      <c r="GKG287" s="31"/>
      <c r="GKH287" s="31"/>
      <c r="GKI287" s="31"/>
      <c r="GKJ287" s="31"/>
      <c r="GKK287" s="31"/>
      <c r="GKL287" s="31"/>
      <c r="GKM287" s="31"/>
      <c r="GKN287" s="31"/>
      <c r="GKO287" s="31"/>
      <c r="GKP287" s="31"/>
      <c r="GKQ287" s="31"/>
      <c r="GKR287" s="31"/>
      <c r="GKS287" s="31"/>
      <c r="GKT287" s="31"/>
      <c r="GKU287" s="31"/>
      <c r="GKV287" s="31"/>
      <c r="GKW287" s="31"/>
      <c r="GKX287" s="31"/>
      <c r="GKY287" s="31"/>
      <c r="GKZ287" s="31"/>
      <c r="GLA287" s="31"/>
      <c r="GLB287" s="31"/>
      <c r="GLC287" s="31"/>
      <c r="GLD287" s="31"/>
      <c r="GLE287" s="31"/>
      <c r="GLF287" s="31"/>
      <c r="GLG287" s="31"/>
      <c r="GLH287" s="31"/>
      <c r="GLI287" s="31"/>
      <c r="GLJ287" s="31"/>
      <c r="GLK287" s="31"/>
      <c r="GLL287" s="31"/>
      <c r="GLM287" s="31"/>
      <c r="GLN287" s="31"/>
      <c r="GLO287" s="31"/>
      <c r="GLP287" s="31"/>
      <c r="GLQ287" s="31"/>
      <c r="GLR287" s="31"/>
      <c r="GLS287" s="31"/>
      <c r="GLT287" s="31"/>
      <c r="GLU287" s="31"/>
      <c r="GLV287" s="31"/>
      <c r="GLW287" s="31"/>
      <c r="GLX287" s="31"/>
      <c r="GLY287" s="31"/>
      <c r="GLZ287" s="31"/>
      <c r="GMA287" s="31"/>
      <c r="GMB287" s="31"/>
      <c r="GMC287" s="31"/>
      <c r="GMD287" s="31"/>
      <c r="GME287" s="31"/>
      <c r="GMF287" s="31"/>
      <c r="GMG287" s="31"/>
      <c r="GMH287" s="31"/>
      <c r="GMI287" s="31"/>
      <c r="GMJ287" s="31"/>
      <c r="GMK287" s="31"/>
      <c r="GML287" s="31"/>
      <c r="GMM287" s="31"/>
      <c r="GMN287" s="31"/>
      <c r="GMO287" s="31"/>
      <c r="GMP287" s="31"/>
      <c r="GMQ287" s="31"/>
      <c r="GMR287" s="31"/>
      <c r="GMS287" s="31"/>
      <c r="GMT287" s="31"/>
      <c r="GMU287" s="31"/>
      <c r="GMV287" s="31"/>
      <c r="GMW287" s="31"/>
      <c r="GMX287" s="31"/>
      <c r="GMY287" s="31"/>
      <c r="GMZ287" s="31"/>
      <c r="GNA287" s="31"/>
      <c r="GNB287" s="31"/>
      <c r="GNC287" s="31"/>
      <c r="GND287" s="31"/>
      <c r="GNE287" s="31"/>
      <c r="GNF287" s="31"/>
      <c r="GNG287" s="31"/>
      <c r="GNH287" s="31"/>
      <c r="GNI287" s="31"/>
      <c r="GNJ287" s="31"/>
      <c r="GNK287" s="31"/>
      <c r="GNL287" s="31"/>
      <c r="GNM287" s="31"/>
      <c r="GNN287" s="31"/>
      <c r="GNO287" s="31"/>
      <c r="GNP287" s="31"/>
      <c r="GNQ287" s="31"/>
      <c r="GNR287" s="31"/>
      <c r="GNS287" s="31"/>
      <c r="GNT287" s="31"/>
      <c r="GNU287" s="31"/>
      <c r="GNV287" s="31"/>
      <c r="GNW287" s="31"/>
      <c r="GNX287" s="31"/>
      <c r="GNY287" s="31"/>
      <c r="GNZ287" s="31"/>
      <c r="GOA287" s="31"/>
      <c r="GOB287" s="31"/>
      <c r="GOC287" s="31"/>
      <c r="GOD287" s="31"/>
      <c r="GOE287" s="31"/>
      <c r="GOF287" s="31"/>
      <c r="GOG287" s="31"/>
      <c r="GOH287" s="31"/>
      <c r="GOI287" s="31"/>
      <c r="GOJ287" s="31"/>
      <c r="GOK287" s="31"/>
      <c r="GOL287" s="31"/>
      <c r="GOM287" s="31"/>
      <c r="GON287" s="31"/>
      <c r="GOO287" s="31"/>
      <c r="GOP287" s="31"/>
      <c r="GOQ287" s="31"/>
      <c r="GOR287" s="31"/>
      <c r="GOS287" s="31"/>
      <c r="GOT287" s="31"/>
      <c r="GOU287" s="31"/>
      <c r="GOV287" s="31"/>
      <c r="GOW287" s="31"/>
      <c r="GOX287" s="31"/>
      <c r="GOY287" s="31"/>
      <c r="GOZ287" s="31"/>
      <c r="GPA287" s="31"/>
      <c r="GPB287" s="31"/>
      <c r="GPC287" s="31"/>
      <c r="GPD287" s="31"/>
      <c r="GPE287" s="31"/>
      <c r="GPF287" s="31"/>
      <c r="GPG287" s="31"/>
      <c r="GPH287" s="31"/>
      <c r="GPI287" s="31"/>
      <c r="GPJ287" s="31"/>
      <c r="GPK287" s="31"/>
      <c r="GPL287" s="31"/>
      <c r="GPM287" s="31"/>
      <c r="GPN287" s="31"/>
      <c r="GPO287" s="31"/>
      <c r="GPP287" s="31"/>
      <c r="GPQ287" s="31"/>
      <c r="GPR287" s="31"/>
      <c r="GPS287" s="31"/>
      <c r="GPT287" s="31"/>
      <c r="GPU287" s="31"/>
      <c r="GPV287" s="31"/>
      <c r="GPW287" s="31"/>
      <c r="GPX287" s="31"/>
      <c r="GPY287" s="31"/>
      <c r="GPZ287" s="31"/>
      <c r="GQA287" s="31"/>
      <c r="GQB287" s="31"/>
      <c r="GQC287" s="31"/>
      <c r="GQD287" s="31"/>
      <c r="GQE287" s="31"/>
      <c r="GQF287" s="31"/>
      <c r="GQG287" s="31"/>
      <c r="GQH287" s="31"/>
      <c r="GQI287" s="31"/>
      <c r="GQJ287" s="31"/>
      <c r="GQK287" s="31"/>
      <c r="GQL287" s="31"/>
      <c r="GQM287" s="31"/>
      <c r="GQN287" s="31"/>
      <c r="GQO287" s="31"/>
      <c r="GQP287" s="31"/>
      <c r="GQQ287" s="31"/>
      <c r="GQR287" s="31"/>
      <c r="GQS287" s="31"/>
      <c r="GQT287" s="31"/>
      <c r="GQU287" s="31"/>
      <c r="GQV287" s="31"/>
      <c r="GQW287" s="31"/>
      <c r="GQX287" s="31"/>
      <c r="GQY287" s="31"/>
      <c r="GQZ287" s="31"/>
      <c r="GRA287" s="31"/>
      <c r="GRB287" s="31"/>
      <c r="GRC287" s="31"/>
      <c r="GRD287" s="31"/>
      <c r="GRE287" s="31"/>
      <c r="GRF287" s="31"/>
      <c r="GRG287" s="31"/>
      <c r="GRH287" s="31"/>
      <c r="GRI287" s="31"/>
      <c r="GRJ287" s="31"/>
      <c r="GRK287" s="31"/>
      <c r="GRL287" s="31"/>
      <c r="GRM287" s="31"/>
      <c r="GRN287" s="31"/>
      <c r="GRO287" s="31"/>
      <c r="GRP287" s="31"/>
      <c r="GRQ287" s="31"/>
      <c r="GRR287" s="31"/>
      <c r="GRS287" s="31"/>
      <c r="GRT287" s="31"/>
      <c r="GRU287" s="31"/>
      <c r="GRV287" s="31"/>
      <c r="GRW287" s="31"/>
      <c r="GRX287" s="31"/>
      <c r="GRY287" s="31"/>
      <c r="GRZ287" s="31"/>
      <c r="GSA287" s="31"/>
      <c r="GSB287" s="31"/>
      <c r="GSC287" s="31"/>
      <c r="GSD287" s="31"/>
      <c r="GSE287" s="31"/>
      <c r="GSF287" s="31"/>
      <c r="GSG287" s="31"/>
      <c r="GSH287" s="31"/>
      <c r="GSI287" s="31"/>
      <c r="GSJ287" s="31"/>
      <c r="GSK287" s="31"/>
      <c r="GSL287" s="31"/>
      <c r="GSM287" s="31"/>
      <c r="GSN287" s="31"/>
      <c r="GSO287" s="31"/>
      <c r="GSP287" s="31"/>
      <c r="GSQ287" s="31"/>
      <c r="GSR287" s="31"/>
      <c r="GSS287" s="31"/>
      <c r="GST287" s="31"/>
      <c r="GSU287" s="31"/>
      <c r="GSV287" s="31"/>
      <c r="GSW287" s="31"/>
      <c r="GSX287" s="31"/>
      <c r="GSY287" s="31"/>
      <c r="GSZ287" s="31"/>
      <c r="GTA287" s="31"/>
      <c r="GTB287" s="31"/>
      <c r="GTC287" s="31"/>
      <c r="GTD287" s="31"/>
      <c r="GTE287" s="31"/>
      <c r="GTF287" s="31"/>
      <c r="GTG287" s="31"/>
      <c r="GTH287" s="31"/>
      <c r="GTI287" s="31"/>
      <c r="GTJ287" s="31"/>
      <c r="GTK287" s="31"/>
      <c r="GTL287" s="31"/>
      <c r="GTM287" s="31"/>
      <c r="GTN287" s="31"/>
      <c r="GTO287" s="31"/>
      <c r="GTP287" s="31"/>
      <c r="GTQ287" s="31"/>
      <c r="GTR287" s="31"/>
      <c r="GTS287" s="31"/>
      <c r="GTT287" s="31"/>
      <c r="GTU287" s="31"/>
      <c r="GTV287" s="31"/>
      <c r="GTW287" s="31"/>
      <c r="GTX287" s="31"/>
      <c r="GTY287" s="31"/>
      <c r="GTZ287" s="31"/>
      <c r="GUA287" s="31"/>
      <c r="GUB287" s="31"/>
      <c r="GUC287" s="31"/>
      <c r="GUD287" s="31"/>
      <c r="GUE287" s="31"/>
      <c r="GUF287" s="31"/>
      <c r="GUG287" s="31"/>
      <c r="GUH287" s="31"/>
      <c r="GUI287" s="31"/>
      <c r="GUJ287" s="31"/>
      <c r="GUK287" s="31"/>
      <c r="GUL287" s="31"/>
      <c r="GUM287" s="31"/>
      <c r="GUN287" s="31"/>
      <c r="GUO287" s="31"/>
      <c r="GUP287" s="31"/>
      <c r="GUQ287" s="31"/>
      <c r="GUR287" s="31"/>
      <c r="GUS287" s="31"/>
      <c r="GUT287" s="31"/>
      <c r="GUU287" s="31"/>
      <c r="GUV287" s="31"/>
      <c r="GUW287" s="31"/>
      <c r="GUX287" s="31"/>
      <c r="GUY287" s="31"/>
      <c r="GUZ287" s="31"/>
      <c r="GVA287" s="31"/>
      <c r="GVB287" s="31"/>
      <c r="GVC287" s="31"/>
      <c r="GVD287" s="31"/>
      <c r="GVE287" s="31"/>
      <c r="GVF287" s="31"/>
      <c r="GVG287" s="31"/>
      <c r="GVH287" s="31"/>
      <c r="GVI287" s="31"/>
      <c r="GVJ287" s="31"/>
      <c r="GVK287" s="31"/>
      <c r="GVL287" s="31"/>
      <c r="GVM287" s="31"/>
      <c r="GVN287" s="31"/>
      <c r="GVO287" s="31"/>
      <c r="GVP287" s="31"/>
      <c r="GVQ287" s="31"/>
      <c r="GVR287" s="31"/>
      <c r="GVS287" s="31"/>
      <c r="GVT287" s="31"/>
      <c r="GVU287" s="31"/>
      <c r="GVV287" s="31"/>
      <c r="GVW287" s="31"/>
      <c r="GVX287" s="31"/>
      <c r="GVY287" s="31"/>
      <c r="GVZ287" s="31"/>
      <c r="GWA287" s="31"/>
      <c r="GWB287" s="31"/>
      <c r="GWC287" s="31"/>
      <c r="GWD287" s="31"/>
      <c r="GWE287" s="31"/>
      <c r="GWF287" s="31"/>
      <c r="GWG287" s="31"/>
      <c r="GWH287" s="31"/>
      <c r="GWI287" s="31"/>
      <c r="GWJ287" s="31"/>
      <c r="GWK287" s="31"/>
      <c r="GWL287" s="31"/>
      <c r="GWM287" s="31"/>
      <c r="GWN287" s="31"/>
      <c r="GWO287" s="31"/>
      <c r="GWP287" s="31"/>
      <c r="GWQ287" s="31"/>
      <c r="GWR287" s="31"/>
      <c r="GWS287" s="31"/>
      <c r="GWT287" s="31"/>
      <c r="GWU287" s="31"/>
      <c r="GWV287" s="31"/>
      <c r="GWW287" s="31"/>
      <c r="GWX287" s="31"/>
      <c r="GWY287" s="31"/>
      <c r="GWZ287" s="31"/>
      <c r="GXA287" s="31"/>
      <c r="GXB287" s="31"/>
      <c r="GXC287" s="31"/>
      <c r="GXD287" s="31"/>
      <c r="GXE287" s="31"/>
      <c r="GXF287" s="31"/>
      <c r="GXG287" s="31"/>
      <c r="GXH287" s="31"/>
      <c r="GXI287" s="31"/>
      <c r="GXJ287" s="31"/>
      <c r="GXK287" s="31"/>
      <c r="GXL287" s="31"/>
      <c r="GXM287" s="31"/>
      <c r="GXN287" s="31"/>
      <c r="GXO287" s="31"/>
      <c r="GXP287" s="31"/>
      <c r="GXQ287" s="31"/>
      <c r="GXR287" s="31"/>
      <c r="GXS287" s="31"/>
      <c r="GXT287" s="31"/>
      <c r="GXU287" s="31"/>
      <c r="GXV287" s="31"/>
      <c r="GXW287" s="31"/>
      <c r="GXX287" s="31"/>
      <c r="GXY287" s="31"/>
      <c r="GXZ287" s="31"/>
      <c r="GYA287" s="31"/>
      <c r="GYB287" s="31"/>
      <c r="GYC287" s="31"/>
      <c r="GYD287" s="31"/>
      <c r="GYE287" s="31"/>
      <c r="GYF287" s="31"/>
      <c r="GYG287" s="31"/>
      <c r="GYH287" s="31"/>
      <c r="GYI287" s="31"/>
      <c r="GYJ287" s="31"/>
      <c r="GYK287" s="31"/>
      <c r="GYL287" s="31"/>
      <c r="GYM287" s="31"/>
      <c r="GYN287" s="31"/>
      <c r="GYO287" s="31"/>
      <c r="GYP287" s="31"/>
      <c r="GYQ287" s="31"/>
      <c r="GYR287" s="31"/>
      <c r="GYS287" s="31"/>
      <c r="GYT287" s="31"/>
      <c r="GYU287" s="31"/>
      <c r="GYV287" s="31"/>
      <c r="GYW287" s="31"/>
      <c r="GYX287" s="31"/>
      <c r="GYY287" s="31"/>
      <c r="GYZ287" s="31"/>
      <c r="GZA287" s="31"/>
      <c r="GZB287" s="31"/>
      <c r="GZC287" s="31"/>
      <c r="GZD287" s="31"/>
      <c r="GZE287" s="31"/>
      <c r="GZF287" s="31"/>
      <c r="GZG287" s="31"/>
      <c r="GZH287" s="31"/>
      <c r="GZI287" s="31"/>
      <c r="GZJ287" s="31"/>
      <c r="GZK287" s="31"/>
      <c r="GZL287" s="31"/>
      <c r="GZM287" s="31"/>
      <c r="GZN287" s="31"/>
      <c r="GZO287" s="31"/>
      <c r="GZP287" s="31"/>
      <c r="GZQ287" s="31"/>
      <c r="GZR287" s="31"/>
      <c r="GZS287" s="31"/>
      <c r="GZT287" s="31"/>
      <c r="GZU287" s="31"/>
      <c r="GZV287" s="31"/>
      <c r="GZW287" s="31"/>
      <c r="GZX287" s="31"/>
      <c r="GZY287" s="31"/>
      <c r="GZZ287" s="31"/>
      <c r="HAA287" s="31"/>
      <c r="HAB287" s="31"/>
      <c r="HAC287" s="31"/>
      <c r="HAD287" s="31"/>
      <c r="HAE287" s="31"/>
      <c r="HAF287" s="31"/>
      <c r="HAG287" s="31"/>
      <c r="HAH287" s="31"/>
      <c r="HAI287" s="31"/>
      <c r="HAJ287" s="31"/>
      <c r="HAK287" s="31"/>
      <c r="HAL287" s="31"/>
      <c r="HAM287" s="31"/>
      <c r="HAN287" s="31"/>
      <c r="HAO287" s="31"/>
      <c r="HAP287" s="31"/>
      <c r="HAQ287" s="31"/>
      <c r="HAR287" s="31"/>
      <c r="HAS287" s="31"/>
      <c r="HAT287" s="31"/>
      <c r="HAU287" s="31"/>
      <c r="HAV287" s="31"/>
      <c r="HAW287" s="31"/>
      <c r="HAX287" s="31"/>
      <c r="HAY287" s="31"/>
      <c r="HAZ287" s="31"/>
      <c r="HBA287" s="31"/>
      <c r="HBB287" s="31"/>
      <c r="HBC287" s="31"/>
      <c r="HBD287" s="31"/>
      <c r="HBE287" s="31"/>
      <c r="HBF287" s="31"/>
      <c r="HBG287" s="31"/>
      <c r="HBH287" s="31"/>
      <c r="HBI287" s="31"/>
      <c r="HBJ287" s="31"/>
      <c r="HBK287" s="31"/>
      <c r="HBL287" s="31"/>
      <c r="HBM287" s="31"/>
      <c r="HBN287" s="31"/>
      <c r="HBO287" s="31"/>
      <c r="HBP287" s="31"/>
      <c r="HBQ287" s="31"/>
      <c r="HBR287" s="31"/>
      <c r="HBS287" s="31"/>
      <c r="HBT287" s="31"/>
      <c r="HBU287" s="31"/>
      <c r="HBV287" s="31"/>
      <c r="HBW287" s="31"/>
      <c r="HBX287" s="31"/>
      <c r="HBY287" s="31"/>
      <c r="HBZ287" s="31"/>
      <c r="HCA287" s="31"/>
      <c r="HCB287" s="31"/>
      <c r="HCC287" s="31"/>
      <c r="HCD287" s="31"/>
      <c r="HCE287" s="31"/>
      <c r="HCF287" s="31"/>
      <c r="HCG287" s="31"/>
      <c r="HCH287" s="31"/>
      <c r="HCI287" s="31"/>
      <c r="HCJ287" s="31"/>
      <c r="HCK287" s="31"/>
      <c r="HCL287" s="31"/>
      <c r="HCM287" s="31"/>
      <c r="HCN287" s="31"/>
      <c r="HCO287" s="31"/>
      <c r="HCP287" s="31"/>
      <c r="HCQ287" s="31"/>
      <c r="HCR287" s="31"/>
      <c r="HCS287" s="31"/>
      <c r="HCT287" s="31"/>
      <c r="HCU287" s="31"/>
      <c r="HCV287" s="31"/>
      <c r="HCW287" s="31"/>
      <c r="HCX287" s="31"/>
      <c r="HCY287" s="31"/>
      <c r="HCZ287" s="31"/>
      <c r="HDA287" s="31"/>
      <c r="HDB287" s="31"/>
      <c r="HDC287" s="31"/>
      <c r="HDD287" s="31"/>
      <c r="HDE287" s="31"/>
      <c r="HDF287" s="31"/>
      <c r="HDG287" s="31"/>
      <c r="HDH287" s="31"/>
      <c r="HDI287" s="31"/>
      <c r="HDJ287" s="31"/>
      <c r="HDK287" s="31"/>
      <c r="HDL287" s="31"/>
      <c r="HDM287" s="31"/>
      <c r="HDN287" s="31"/>
      <c r="HDO287" s="31"/>
      <c r="HDP287" s="31"/>
      <c r="HDQ287" s="31"/>
      <c r="HDR287" s="31"/>
      <c r="HDS287" s="31"/>
      <c r="HDT287" s="31"/>
      <c r="HDU287" s="31"/>
      <c r="HDV287" s="31"/>
      <c r="HDW287" s="31"/>
      <c r="HDX287" s="31"/>
      <c r="HDY287" s="31"/>
      <c r="HDZ287" s="31"/>
      <c r="HEA287" s="31"/>
      <c r="HEB287" s="31"/>
      <c r="HEC287" s="31"/>
      <c r="HED287" s="31"/>
      <c r="HEE287" s="31"/>
      <c r="HEF287" s="31"/>
      <c r="HEG287" s="31"/>
      <c r="HEH287" s="31"/>
      <c r="HEI287" s="31"/>
      <c r="HEJ287" s="31"/>
      <c r="HEK287" s="31"/>
      <c r="HEL287" s="31"/>
      <c r="HEM287" s="31"/>
      <c r="HEN287" s="31"/>
      <c r="HEO287" s="31"/>
      <c r="HEP287" s="31"/>
      <c r="HEQ287" s="31"/>
      <c r="HER287" s="31"/>
      <c r="HES287" s="31"/>
      <c r="HET287" s="31"/>
      <c r="HEU287" s="31"/>
      <c r="HEV287" s="31"/>
      <c r="HEW287" s="31"/>
      <c r="HEX287" s="31"/>
      <c r="HEY287" s="31"/>
      <c r="HEZ287" s="31"/>
      <c r="HFA287" s="31"/>
      <c r="HFB287" s="31"/>
      <c r="HFC287" s="31"/>
      <c r="HFD287" s="31"/>
      <c r="HFE287" s="31"/>
      <c r="HFF287" s="31"/>
      <c r="HFG287" s="31"/>
      <c r="HFH287" s="31"/>
      <c r="HFI287" s="31"/>
      <c r="HFJ287" s="31"/>
      <c r="HFK287" s="31"/>
      <c r="HFL287" s="31"/>
      <c r="HFM287" s="31"/>
      <c r="HFN287" s="31"/>
      <c r="HFO287" s="31"/>
      <c r="HFP287" s="31"/>
      <c r="HFQ287" s="31"/>
      <c r="HFR287" s="31"/>
      <c r="HFS287" s="31"/>
      <c r="HFT287" s="31"/>
      <c r="HFU287" s="31"/>
      <c r="HFV287" s="31"/>
      <c r="HFW287" s="31"/>
      <c r="HFX287" s="31"/>
      <c r="HFY287" s="31"/>
      <c r="HFZ287" s="31"/>
      <c r="HGA287" s="31"/>
      <c r="HGB287" s="31"/>
      <c r="HGC287" s="31"/>
      <c r="HGD287" s="31"/>
      <c r="HGE287" s="31"/>
      <c r="HGF287" s="31"/>
      <c r="HGG287" s="31"/>
      <c r="HGH287" s="31"/>
      <c r="HGI287" s="31"/>
      <c r="HGJ287" s="31"/>
      <c r="HGK287" s="31"/>
      <c r="HGL287" s="31"/>
      <c r="HGM287" s="31"/>
      <c r="HGN287" s="31"/>
      <c r="HGO287" s="31"/>
      <c r="HGP287" s="31"/>
      <c r="HGQ287" s="31"/>
      <c r="HGR287" s="31"/>
      <c r="HGS287" s="31"/>
      <c r="HGT287" s="31"/>
      <c r="HGU287" s="31"/>
      <c r="HGV287" s="31"/>
      <c r="HGW287" s="31"/>
      <c r="HGX287" s="31"/>
      <c r="HGY287" s="31"/>
      <c r="HGZ287" s="31"/>
      <c r="HHA287" s="31"/>
      <c r="HHB287" s="31"/>
      <c r="HHC287" s="31"/>
      <c r="HHD287" s="31"/>
      <c r="HHE287" s="31"/>
      <c r="HHF287" s="31"/>
      <c r="HHG287" s="31"/>
      <c r="HHH287" s="31"/>
      <c r="HHI287" s="31"/>
      <c r="HHJ287" s="31"/>
      <c r="HHK287" s="31"/>
      <c r="HHL287" s="31"/>
      <c r="HHM287" s="31"/>
      <c r="HHN287" s="31"/>
      <c r="HHO287" s="31"/>
      <c r="HHP287" s="31"/>
      <c r="HHQ287" s="31"/>
      <c r="HHR287" s="31"/>
      <c r="HHS287" s="31"/>
      <c r="HHT287" s="31"/>
      <c r="HHU287" s="31"/>
      <c r="HHV287" s="31"/>
      <c r="HHW287" s="31"/>
      <c r="HHX287" s="31"/>
      <c r="HHY287" s="31"/>
      <c r="HHZ287" s="31"/>
      <c r="HIA287" s="31"/>
      <c r="HIB287" s="31"/>
      <c r="HIC287" s="31"/>
      <c r="HID287" s="31"/>
      <c r="HIE287" s="31"/>
      <c r="HIF287" s="31"/>
      <c r="HIG287" s="31"/>
      <c r="HIH287" s="31"/>
      <c r="HII287" s="31"/>
      <c r="HIJ287" s="31"/>
      <c r="HIK287" s="31"/>
      <c r="HIL287" s="31"/>
      <c r="HIM287" s="31"/>
      <c r="HIN287" s="31"/>
      <c r="HIO287" s="31"/>
      <c r="HIP287" s="31"/>
      <c r="HIQ287" s="31"/>
      <c r="HIR287" s="31"/>
      <c r="HIS287" s="31"/>
      <c r="HIT287" s="31"/>
      <c r="HIU287" s="31"/>
      <c r="HIV287" s="31"/>
      <c r="HIW287" s="31"/>
      <c r="HIX287" s="31"/>
      <c r="HIY287" s="31"/>
      <c r="HIZ287" s="31"/>
      <c r="HJA287" s="31"/>
      <c r="HJB287" s="31"/>
      <c r="HJC287" s="31"/>
      <c r="HJD287" s="31"/>
      <c r="HJE287" s="31"/>
      <c r="HJF287" s="31"/>
      <c r="HJG287" s="31"/>
      <c r="HJH287" s="31"/>
      <c r="HJI287" s="31"/>
      <c r="HJJ287" s="31"/>
      <c r="HJK287" s="31"/>
      <c r="HJL287" s="31"/>
      <c r="HJM287" s="31"/>
      <c r="HJN287" s="31"/>
      <c r="HJO287" s="31"/>
      <c r="HJP287" s="31"/>
      <c r="HJQ287" s="31"/>
      <c r="HJR287" s="31"/>
      <c r="HJS287" s="31"/>
      <c r="HJT287" s="31"/>
      <c r="HJU287" s="31"/>
      <c r="HJV287" s="31"/>
      <c r="HJW287" s="31"/>
      <c r="HJX287" s="31"/>
      <c r="HJY287" s="31"/>
      <c r="HJZ287" s="31"/>
      <c r="HKA287" s="31"/>
      <c r="HKB287" s="31"/>
      <c r="HKC287" s="31"/>
      <c r="HKD287" s="31"/>
      <c r="HKE287" s="31"/>
      <c r="HKF287" s="31"/>
      <c r="HKG287" s="31"/>
      <c r="HKH287" s="31"/>
      <c r="HKI287" s="31"/>
      <c r="HKJ287" s="31"/>
      <c r="HKK287" s="31"/>
      <c r="HKL287" s="31"/>
      <c r="HKM287" s="31"/>
      <c r="HKN287" s="31"/>
      <c r="HKO287" s="31"/>
      <c r="HKP287" s="31"/>
      <c r="HKQ287" s="31"/>
      <c r="HKR287" s="31"/>
      <c r="HKS287" s="31"/>
      <c r="HKT287" s="31"/>
      <c r="HKU287" s="31"/>
      <c r="HKV287" s="31"/>
      <c r="HKW287" s="31"/>
      <c r="HKX287" s="31"/>
      <c r="HKY287" s="31"/>
      <c r="HKZ287" s="31"/>
      <c r="HLA287" s="31"/>
      <c r="HLB287" s="31"/>
      <c r="HLC287" s="31"/>
      <c r="HLD287" s="31"/>
      <c r="HLE287" s="31"/>
      <c r="HLF287" s="31"/>
      <c r="HLG287" s="31"/>
      <c r="HLH287" s="31"/>
      <c r="HLI287" s="31"/>
      <c r="HLJ287" s="31"/>
      <c r="HLK287" s="31"/>
      <c r="HLL287" s="31"/>
      <c r="HLM287" s="31"/>
      <c r="HLN287" s="31"/>
      <c r="HLO287" s="31"/>
      <c r="HLP287" s="31"/>
      <c r="HLQ287" s="31"/>
      <c r="HLR287" s="31"/>
      <c r="HLS287" s="31"/>
      <c r="HLT287" s="31"/>
      <c r="HLU287" s="31"/>
      <c r="HLV287" s="31"/>
      <c r="HLW287" s="31"/>
      <c r="HLX287" s="31"/>
      <c r="HLY287" s="31"/>
      <c r="HLZ287" s="31"/>
      <c r="HMA287" s="31"/>
      <c r="HMB287" s="31"/>
      <c r="HMC287" s="31"/>
      <c r="HMD287" s="31"/>
      <c r="HME287" s="31"/>
      <c r="HMF287" s="31"/>
      <c r="HMG287" s="31"/>
      <c r="HMH287" s="31"/>
      <c r="HMI287" s="31"/>
      <c r="HMJ287" s="31"/>
      <c r="HMK287" s="31"/>
      <c r="HML287" s="31"/>
      <c r="HMM287" s="31"/>
      <c r="HMN287" s="31"/>
      <c r="HMO287" s="31"/>
      <c r="HMP287" s="31"/>
      <c r="HMQ287" s="31"/>
      <c r="HMR287" s="31"/>
      <c r="HMS287" s="31"/>
      <c r="HMT287" s="31"/>
      <c r="HMU287" s="31"/>
      <c r="HMV287" s="31"/>
      <c r="HMW287" s="31"/>
      <c r="HMX287" s="31"/>
      <c r="HMY287" s="31"/>
      <c r="HMZ287" s="31"/>
      <c r="HNA287" s="31"/>
      <c r="HNB287" s="31"/>
      <c r="HNC287" s="31"/>
      <c r="HND287" s="31"/>
      <c r="HNE287" s="31"/>
      <c r="HNF287" s="31"/>
      <c r="HNG287" s="31"/>
      <c r="HNH287" s="31"/>
      <c r="HNI287" s="31"/>
      <c r="HNJ287" s="31"/>
      <c r="HNK287" s="31"/>
      <c r="HNL287" s="31"/>
      <c r="HNM287" s="31"/>
      <c r="HNN287" s="31"/>
      <c r="HNO287" s="31"/>
      <c r="HNP287" s="31"/>
      <c r="HNQ287" s="31"/>
      <c r="HNR287" s="31"/>
      <c r="HNS287" s="31"/>
      <c r="HNT287" s="31"/>
      <c r="HNU287" s="31"/>
      <c r="HNV287" s="31"/>
      <c r="HNW287" s="31"/>
      <c r="HNX287" s="31"/>
      <c r="HNY287" s="31"/>
      <c r="HNZ287" s="31"/>
      <c r="HOA287" s="31"/>
      <c r="HOB287" s="31"/>
      <c r="HOC287" s="31"/>
      <c r="HOD287" s="31"/>
      <c r="HOE287" s="31"/>
      <c r="HOF287" s="31"/>
      <c r="HOG287" s="31"/>
      <c r="HOH287" s="31"/>
      <c r="HOI287" s="31"/>
      <c r="HOJ287" s="31"/>
      <c r="HOK287" s="31"/>
      <c r="HOL287" s="31"/>
      <c r="HOM287" s="31"/>
      <c r="HON287" s="31"/>
      <c r="HOO287" s="31"/>
      <c r="HOP287" s="31"/>
      <c r="HOQ287" s="31"/>
      <c r="HOR287" s="31"/>
      <c r="HOS287" s="31"/>
      <c r="HOT287" s="31"/>
      <c r="HOU287" s="31"/>
      <c r="HOV287" s="31"/>
      <c r="HOW287" s="31"/>
      <c r="HOX287" s="31"/>
      <c r="HOY287" s="31"/>
      <c r="HOZ287" s="31"/>
      <c r="HPA287" s="31"/>
      <c r="HPB287" s="31"/>
      <c r="HPC287" s="31"/>
      <c r="HPD287" s="31"/>
      <c r="HPE287" s="31"/>
      <c r="HPF287" s="31"/>
      <c r="HPG287" s="31"/>
      <c r="HPH287" s="31"/>
      <c r="HPI287" s="31"/>
      <c r="HPJ287" s="31"/>
      <c r="HPK287" s="31"/>
      <c r="HPL287" s="31"/>
      <c r="HPM287" s="31"/>
      <c r="HPN287" s="31"/>
      <c r="HPO287" s="31"/>
      <c r="HPP287" s="31"/>
      <c r="HPQ287" s="31"/>
      <c r="HPR287" s="31"/>
      <c r="HPS287" s="31"/>
      <c r="HPT287" s="31"/>
      <c r="HPU287" s="31"/>
      <c r="HPV287" s="31"/>
      <c r="HPW287" s="31"/>
      <c r="HPX287" s="31"/>
      <c r="HPY287" s="31"/>
      <c r="HPZ287" s="31"/>
      <c r="HQA287" s="31"/>
      <c r="HQB287" s="31"/>
      <c r="HQC287" s="31"/>
      <c r="HQD287" s="31"/>
      <c r="HQE287" s="31"/>
      <c r="HQF287" s="31"/>
      <c r="HQG287" s="31"/>
      <c r="HQH287" s="31"/>
      <c r="HQI287" s="31"/>
      <c r="HQJ287" s="31"/>
      <c r="HQK287" s="31"/>
      <c r="HQL287" s="31"/>
      <c r="HQM287" s="31"/>
      <c r="HQN287" s="31"/>
      <c r="HQO287" s="31"/>
      <c r="HQP287" s="31"/>
      <c r="HQQ287" s="31"/>
      <c r="HQR287" s="31"/>
      <c r="HQS287" s="31"/>
      <c r="HQT287" s="31"/>
      <c r="HQU287" s="31"/>
      <c r="HQV287" s="31"/>
      <c r="HQW287" s="31"/>
      <c r="HQX287" s="31"/>
      <c r="HQY287" s="31"/>
      <c r="HQZ287" s="31"/>
      <c r="HRA287" s="31"/>
      <c r="HRB287" s="31"/>
      <c r="HRC287" s="31"/>
      <c r="HRD287" s="31"/>
      <c r="HRE287" s="31"/>
      <c r="HRF287" s="31"/>
      <c r="HRG287" s="31"/>
      <c r="HRH287" s="31"/>
      <c r="HRI287" s="31"/>
      <c r="HRJ287" s="31"/>
      <c r="HRK287" s="31"/>
      <c r="HRL287" s="31"/>
      <c r="HRM287" s="31"/>
      <c r="HRN287" s="31"/>
      <c r="HRO287" s="31"/>
      <c r="HRP287" s="31"/>
      <c r="HRQ287" s="31"/>
      <c r="HRR287" s="31"/>
      <c r="HRS287" s="31"/>
      <c r="HRT287" s="31"/>
      <c r="HRU287" s="31"/>
      <c r="HRV287" s="31"/>
      <c r="HRW287" s="31"/>
      <c r="HRX287" s="31"/>
      <c r="HRY287" s="31"/>
      <c r="HRZ287" s="31"/>
      <c r="HSA287" s="31"/>
      <c r="HSB287" s="31"/>
      <c r="HSC287" s="31"/>
      <c r="HSD287" s="31"/>
      <c r="HSE287" s="31"/>
      <c r="HSF287" s="31"/>
      <c r="HSG287" s="31"/>
      <c r="HSH287" s="31"/>
      <c r="HSI287" s="31"/>
      <c r="HSJ287" s="31"/>
      <c r="HSK287" s="31"/>
      <c r="HSL287" s="31"/>
      <c r="HSM287" s="31"/>
      <c r="HSN287" s="31"/>
      <c r="HSO287" s="31"/>
      <c r="HSP287" s="31"/>
      <c r="HSQ287" s="31"/>
      <c r="HSR287" s="31"/>
      <c r="HSS287" s="31"/>
      <c r="HST287" s="31"/>
      <c r="HSU287" s="31"/>
      <c r="HSV287" s="31"/>
      <c r="HSW287" s="31"/>
      <c r="HSX287" s="31"/>
      <c r="HSY287" s="31"/>
      <c r="HSZ287" s="31"/>
      <c r="HTA287" s="31"/>
      <c r="HTB287" s="31"/>
      <c r="HTC287" s="31"/>
      <c r="HTD287" s="31"/>
      <c r="HTE287" s="31"/>
      <c r="HTF287" s="31"/>
      <c r="HTG287" s="31"/>
      <c r="HTH287" s="31"/>
      <c r="HTI287" s="31"/>
      <c r="HTJ287" s="31"/>
      <c r="HTK287" s="31"/>
      <c r="HTL287" s="31"/>
      <c r="HTM287" s="31"/>
      <c r="HTN287" s="31"/>
      <c r="HTO287" s="31"/>
      <c r="HTP287" s="31"/>
      <c r="HTQ287" s="31"/>
      <c r="HTR287" s="31"/>
      <c r="HTS287" s="31"/>
      <c r="HTT287" s="31"/>
      <c r="HTU287" s="31"/>
      <c r="HTV287" s="31"/>
      <c r="HTW287" s="31"/>
      <c r="HTX287" s="31"/>
      <c r="HTY287" s="31"/>
      <c r="HTZ287" s="31"/>
      <c r="HUA287" s="31"/>
      <c r="HUB287" s="31"/>
      <c r="HUC287" s="31"/>
      <c r="HUD287" s="31"/>
      <c r="HUE287" s="31"/>
      <c r="HUF287" s="31"/>
      <c r="HUG287" s="31"/>
      <c r="HUH287" s="31"/>
      <c r="HUI287" s="31"/>
      <c r="HUJ287" s="31"/>
      <c r="HUK287" s="31"/>
      <c r="HUL287" s="31"/>
      <c r="HUM287" s="31"/>
      <c r="HUN287" s="31"/>
      <c r="HUO287" s="31"/>
      <c r="HUP287" s="31"/>
      <c r="HUQ287" s="31"/>
      <c r="HUR287" s="31"/>
      <c r="HUS287" s="31"/>
      <c r="HUT287" s="31"/>
      <c r="HUU287" s="31"/>
      <c r="HUV287" s="31"/>
      <c r="HUW287" s="31"/>
      <c r="HUX287" s="31"/>
      <c r="HUY287" s="31"/>
      <c r="HUZ287" s="31"/>
      <c r="HVA287" s="31"/>
      <c r="HVB287" s="31"/>
      <c r="HVC287" s="31"/>
      <c r="HVD287" s="31"/>
      <c r="HVE287" s="31"/>
      <c r="HVF287" s="31"/>
      <c r="HVG287" s="31"/>
      <c r="HVH287" s="31"/>
      <c r="HVI287" s="31"/>
      <c r="HVJ287" s="31"/>
      <c r="HVK287" s="31"/>
      <c r="HVL287" s="31"/>
      <c r="HVM287" s="31"/>
      <c r="HVN287" s="31"/>
      <c r="HVO287" s="31"/>
      <c r="HVP287" s="31"/>
      <c r="HVQ287" s="31"/>
      <c r="HVR287" s="31"/>
      <c r="HVS287" s="31"/>
      <c r="HVT287" s="31"/>
      <c r="HVU287" s="31"/>
      <c r="HVV287" s="31"/>
      <c r="HVW287" s="31"/>
      <c r="HVX287" s="31"/>
      <c r="HVY287" s="31"/>
      <c r="HVZ287" s="31"/>
      <c r="HWA287" s="31"/>
      <c r="HWB287" s="31"/>
      <c r="HWC287" s="31"/>
      <c r="HWD287" s="31"/>
      <c r="HWE287" s="31"/>
      <c r="HWF287" s="31"/>
      <c r="HWG287" s="31"/>
      <c r="HWH287" s="31"/>
      <c r="HWI287" s="31"/>
      <c r="HWJ287" s="31"/>
      <c r="HWK287" s="31"/>
      <c r="HWL287" s="31"/>
      <c r="HWM287" s="31"/>
      <c r="HWN287" s="31"/>
      <c r="HWO287" s="31"/>
      <c r="HWP287" s="31"/>
      <c r="HWQ287" s="31"/>
      <c r="HWR287" s="31"/>
      <c r="HWS287" s="31"/>
      <c r="HWT287" s="31"/>
      <c r="HWU287" s="31"/>
      <c r="HWV287" s="31"/>
      <c r="HWW287" s="31"/>
      <c r="HWX287" s="31"/>
      <c r="HWY287" s="31"/>
      <c r="HWZ287" s="31"/>
      <c r="HXA287" s="31"/>
      <c r="HXB287" s="31"/>
      <c r="HXC287" s="31"/>
      <c r="HXD287" s="31"/>
      <c r="HXE287" s="31"/>
      <c r="HXF287" s="31"/>
      <c r="HXG287" s="31"/>
      <c r="HXH287" s="31"/>
      <c r="HXI287" s="31"/>
      <c r="HXJ287" s="31"/>
      <c r="HXK287" s="31"/>
      <c r="HXL287" s="31"/>
      <c r="HXM287" s="31"/>
      <c r="HXN287" s="31"/>
      <c r="HXO287" s="31"/>
      <c r="HXP287" s="31"/>
      <c r="HXQ287" s="31"/>
      <c r="HXR287" s="31"/>
      <c r="HXS287" s="31"/>
      <c r="HXT287" s="31"/>
      <c r="HXU287" s="31"/>
      <c r="HXV287" s="31"/>
      <c r="HXW287" s="31"/>
      <c r="HXX287" s="31"/>
      <c r="HXY287" s="31"/>
      <c r="HXZ287" s="31"/>
      <c r="HYA287" s="31"/>
      <c r="HYB287" s="31"/>
      <c r="HYC287" s="31"/>
      <c r="HYD287" s="31"/>
      <c r="HYE287" s="31"/>
      <c r="HYF287" s="31"/>
      <c r="HYG287" s="31"/>
      <c r="HYH287" s="31"/>
      <c r="HYI287" s="31"/>
      <c r="HYJ287" s="31"/>
      <c r="HYK287" s="31"/>
      <c r="HYL287" s="31"/>
      <c r="HYM287" s="31"/>
      <c r="HYN287" s="31"/>
      <c r="HYO287" s="31"/>
      <c r="HYP287" s="31"/>
      <c r="HYQ287" s="31"/>
      <c r="HYR287" s="31"/>
      <c r="HYS287" s="31"/>
      <c r="HYT287" s="31"/>
      <c r="HYU287" s="31"/>
      <c r="HYV287" s="31"/>
      <c r="HYW287" s="31"/>
      <c r="HYX287" s="31"/>
      <c r="HYY287" s="31"/>
      <c r="HYZ287" s="31"/>
      <c r="HZA287" s="31"/>
      <c r="HZB287" s="31"/>
      <c r="HZC287" s="31"/>
      <c r="HZD287" s="31"/>
      <c r="HZE287" s="31"/>
      <c r="HZF287" s="31"/>
      <c r="HZG287" s="31"/>
      <c r="HZH287" s="31"/>
      <c r="HZI287" s="31"/>
      <c r="HZJ287" s="31"/>
      <c r="HZK287" s="31"/>
      <c r="HZL287" s="31"/>
      <c r="HZM287" s="31"/>
      <c r="HZN287" s="31"/>
      <c r="HZO287" s="31"/>
      <c r="HZP287" s="31"/>
      <c r="HZQ287" s="31"/>
      <c r="HZR287" s="31"/>
      <c r="HZS287" s="31"/>
      <c r="HZT287" s="31"/>
      <c r="HZU287" s="31"/>
      <c r="HZV287" s="31"/>
      <c r="HZW287" s="31"/>
      <c r="HZX287" s="31"/>
      <c r="HZY287" s="31"/>
      <c r="HZZ287" s="31"/>
      <c r="IAA287" s="31"/>
      <c r="IAB287" s="31"/>
      <c r="IAC287" s="31"/>
      <c r="IAD287" s="31"/>
      <c r="IAE287" s="31"/>
      <c r="IAF287" s="31"/>
      <c r="IAG287" s="31"/>
      <c r="IAH287" s="31"/>
      <c r="IAI287" s="31"/>
      <c r="IAJ287" s="31"/>
      <c r="IAK287" s="31"/>
      <c r="IAL287" s="31"/>
      <c r="IAM287" s="31"/>
      <c r="IAN287" s="31"/>
      <c r="IAO287" s="31"/>
      <c r="IAP287" s="31"/>
      <c r="IAQ287" s="31"/>
      <c r="IAR287" s="31"/>
      <c r="IAS287" s="31"/>
      <c r="IAT287" s="31"/>
      <c r="IAU287" s="31"/>
      <c r="IAV287" s="31"/>
      <c r="IAW287" s="31"/>
      <c r="IAX287" s="31"/>
      <c r="IAY287" s="31"/>
      <c r="IAZ287" s="31"/>
      <c r="IBA287" s="31"/>
      <c r="IBB287" s="31"/>
      <c r="IBC287" s="31"/>
      <c r="IBD287" s="31"/>
      <c r="IBE287" s="31"/>
      <c r="IBF287" s="31"/>
      <c r="IBG287" s="31"/>
      <c r="IBH287" s="31"/>
      <c r="IBI287" s="31"/>
      <c r="IBJ287" s="31"/>
      <c r="IBK287" s="31"/>
      <c r="IBL287" s="31"/>
      <c r="IBM287" s="31"/>
      <c r="IBN287" s="31"/>
      <c r="IBO287" s="31"/>
      <c r="IBP287" s="31"/>
      <c r="IBQ287" s="31"/>
      <c r="IBR287" s="31"/>
      <c r="IBS287" s="31"/>
      <c r="IBT287" s="31"/>
      <c r="IBU287" s="31"/>
      <c r="IBV287" s="31"/>
      <c r="IBW287" s="31"/>
      <c r="IBX287" s="31"/>
      <c r="IBY287" s="31"/>
      <c r="IBZ287" s="31"/>
      <c r="ICA287" s="31"/>
      <c r="ICB287" s="31"/>
      <c r="ICC287" s="31"/>
      <c r="ICD287" s="31"/>
      <c r="ICE287" s="31"/>
      <c r="ICF287" s="31"/>
      <c r="ICG287" s="31"/>
      <c r="ICH287" s="31"/>
      <c r="ICI287" s="31"/>
      <c r="ICJ287" s="31"/>
      <c r="ICK287" s="31"/>
      <c r="ICL287" s="31"/>
      <c r="ICM287" s="31"/>
      <c r="ICN287" s="31"/>
      <c r="ICO287" s="31"/>
      <c r="ICP287" s="31"/>
      <c r="ICQ287" s="31"/>
      <c r="ICR287" s="31"/>
      <c r="ICS287" s="31"/>
      <c r="ICT287" s="31"/>
      <c r="ICU287" s="31"/>
      <c r="ICV287" s="31"/>
      <c r="ICW287" s="31"/>
      <c r="ICX287" s="31"/>
      <c r="ICY287" s="31"/>
      <c r="ICZ287" s="31"/>
      <c r="IDA287" s="31"/>
      <c r="IDB287" s="31"/>
      <c r="IDC287" s="31"/>
      <c r="IDD287" s="31"/>
      <c r="IDE287" s="31"/>
      <c r="IDF287" s="31"/>
      <c r="IDG287" s="31"/>
      <c r="IDH287" s="31"/>
      <c r="IDI287" s="31"/>
      <c r="IDJ287" s="31"/>
      <c r="IDK287" s="31"/>
      <c r="IDL287" s="31"/>
      <c r="IDM287" s="31"/>
      <c r="IDN287" s="31"/>
      <c r="IDO287" s="31"/>
      <c r="IDP287" s="31"/>
      <c r="IDQ287" s="31"/>
      <c r="IDR287" s="31"/>
      <c r="IDS287" s="31"/>
      <c r="IDT287" s="31"/>
      <c r="IDU287" s="31"/>
      <c r="IDV287" s="31"/>
      <c r="IDW287" s="31"/>
      <c r="IDX287" s="31"/>
      <c r="IDY287" s="31"/>
      <c r="IDZ287" s="31"/>
      <c r="IEA287" s="31"/>
      <c r="IEB287" s="31"/>
      <c r="IEC287" s="31"/>
      <c r="IED287" s="31"/>
      <c r="IEE287" s="31"/>
      <c r="IEF287" s="31"/>
      <c r="IEG287" s="31"/>
      <c r="IEH287" s="31"/>
      <c r="IEI287" s="31"/>
      <c r="IEJ287" s="31"/>
      <c r="IEK287" s="31"/>
      <c r="IEL287" s="31"/>
      <c r="IEM287" s="31"/>
      <c r="IEN287" s="31"/>
      <c r="IEO287" s="31"/>
      <c r="IEP287" s="31"/>
      <c r="IEQ287" s="31"/>
      <c r="IER287" s="31"/>
      <c r="IES287" s="31"/>
      <c r="IET287" s="31"/>
      <c r="IEU287" s="31"/>
      <c r="IEV287" s="31"/>
      <c r="IEW287" s="31"/>
      <c r="IEX287" s="31"/>
      <c r="IEY287" s="31"/>
      <c r="IEZ287" s="31"/>
      <c r="IFA287" s="31"/>
      <c r="IFB287" s="31"/>
      <c r="IFC287" s="31"/>
      <c r="IFD287" s="31"/>
      <c r="IFE287" s="31"/>
      <c r="IFF287" s="31"/>
      <c r="IFG287" s="31"/>
      <c r="IFH287" s="31"/>
      <c r="IFI287" s="31"/>
      <c r="IFJ287" s="31"/>
      <c r="IFK287" s="31"/>
      <c r="IFL287" s="31"/>
      <c r="IFM287" s="31"/>
      <c r="IFN287" s="31"/>
      <c r="IFO287" s="31"/>
      <c r="IFP287" s="31"/>
      <c r="IFQ287" s="31"/>
      <c r="IFR287" s="31"/>
      <c r="IFS287" s="31"/>
      <c r="IFT287" s="31"/>
      <c r="IFU287" s="31"/>
      <c r="IFV287" s="31"/>
      <c r="IFW287" s="31"/>
      <c r="IFX287" s="31"/>
      <c r="IFY287" s="31"/>
      <c r="IFZ287" s="31"/>
      <c r="IGA287" s="31"/>
      <c r="IGB287" s="31"/>
      <c r="IGC287" s="31"/>
      <c r="IGD287" s="31"/>
      <c r="IGE287" s="31"/>
      <c r="IGF287" s="31"/>
      <c r="IGG287" s="31"/>
      <c r="IGH287" s="31"/>
      <c r="IGI287" s="31"/>
      <c r="IGJ287" s="31"/>
      <c r="IGK287" s="31"/>
      <c r="IGL287" s="31"/>
      <c r="IGM287" s="31"/>
      <c r="IGN287" s="31"/>
      <c r="IGO287" s="31"/>
      <c r="IGP287" s="31"/>
      <c r="IGQ287" s="31"/>
      <c r="IGR287" s="31"/>
      <c r="IGS287" s="31"/>
      <c r="IGT287" s="31"/>
      <c r="IGU287" s="31"/>
      <c r="IGV287" s="31"/>
      <c r="IGW287" s="31"/>
      <c r="IGX287" s="31"/>
      <c r="IGY287" s="31"/>
      <c r="IGZ287" s="31"/>
      <c r="IHA287" s="31"/>
      <c r="IHB287" s="31"/>
      <c r="IHC287" s="31"/>
      <c r="IHD287" s="31"/>
      <c r="IHE287" s="31"/>
      <c r="IHF287" s="31"/>
      <c r="IHG287" s="31"/>
      <c r="IHH287" s="31"/>
      <c r="IHI287" s="31"/>
      <c r="IHJ287" s="31"/>
      <c r="IHK287" s="31"/>
      <c r="IHL287" s="31"/>
      <c r="IHM287" s="31"/>
      <c r="IHN287" s="31"/>
      <c r="IHO287" s="31"/>
      <c r="IHP287" s="31"/>
      <c r="IHQ287" s="31"/>
      <c r="IHR287" s="31"/>
      <c r="IHS287" s="31"/>
      <c r="IHT287" s="31"/>
      <c r="IHU287" s="31"/>
      <c r="IHV287" s="31"/>
      <c r="IHW287" s="31"/>
      <c r="IHX287" s="31"/>
      <c r="IHY287" s="31"/>
      <c r="IHZ287" s="31"/>
      <c r="IIA287" s="31"/>
      <c r="IIB287" s="31"/>
      <c r="IIC287" s="31"/>
      <c r="IID287" s="31"/>
      <c r="IIE287" s="31"/>
      <c r="IIF287" s="31"/>
      <c r="IIG287" s="31"/>
      <c r="IIH287" s="31"/>
      <c r="III287" s="31"/>
      <c r="IIJ287" s="31"/>
      <c r="IIK287" s="31"/>
      <c r="IIL287" s="31"/>
      <c r="IIM287" s="31"/>
      <c r="IIN287" s="31"/>
      <c r="IIO287" s="31"/>
      <c r="IIP287" s="31"/>
      <c r="IIQ287" s="31"/>
      <c r="IIR287" s="31"/>
      <c r="IIS287" s="31"/>
      <c r="IIT287" s="31"/>
      <c r="IIU287" s="31"/>
      <c r="IIV287" s="31"/>
      <c r="IIW287" s="31"/>
      <c r="IIX287" s="31"/>
      <c r="IIY287" s="31"/>
      <c r="IIZ287" s="31"/>
      <c r="IJA287" s="31"/>
      <c r="IJB287" s="31"/>
      <c r="IJC287" s="31"/>
      <c r="IJD287" s="31"/>
      <c r="IJE287" s="31"/>
      <c r="IJF287" s="31"/>
      <c r="IJG287" s="31"/>
      <c r="IJH287" s="31"/>
      <c r="IJI287" s="31"/>
      <c r="IJJ287" s="31"/>
      <c r="IJK287" s="31"/>
      <c r="IJL287" s="31"/>
      <c r="IJM287" s="31"/>
      <c r="IJN287" s="31"/>
      <c r="IJO287" s="31"/>
      <c r="IJP287" s="31"/>
      <c r="IJQ287" s="31"/>
      <c r="IJR287" s="31"/>
      <c r="IJS287" s="31"/>
      <c r="IJT287" s="31"/>
      <c r="IJU287" s="31"/>
      <c r="IJV287" s="31"/>
      <c r="IJW287" s="31"/>
      <c r="IJX287" s="31"/>
      <c r="IJY287" s="31"/>
      <c r="IJZ287" s="31"/>
      <c r="IKA287" s="31"/>
      <c r="IKB287" s="31"/>
      <c r="IKC287" s="31"/>
      <c r="IKD287" s="31"/>
      <c r="IKE287" s="31"/>
      <c r="IKF287" s="31"/>
      <c r="IKG287" s="31"/>
      <c r="IKH287" s="31"/>
      <c r="IKI287" s="31"/>
      <c r="IKJ287" s="31"/>
      <c r="IKK287" s="31"/>
      <c r="IKL287" s="31"/>
      <c r="IKM287" s="31"/>
      <c r="IKN287" s="31"/>
      <c r="IKO287" s="31"/>
      <c r="IKP287" s="31"/>
      <c r="IKQ287" s="31"/>
      <c r="IKR287" s="31"/>
      <c r="IKS287" s="31"/>
      <c r="IKT287" s="31"/>
      <c r="IKU287" s="31"/>
      <c r="IKV287" s="31"/>
      <c r="IKW287" s="31"/>
      <c r="IKX287" s="31"/>
      <c r="IKY287" s="31"/>
      <c r="IKZ287" s="31"/>
      <c r="ILA287" s="31"/>
      <c r="ILB287" s="31"/>
      <c r="ILC287" s="31"/>
      <c r="ILD287" s="31"/>
      <c r="ILE287" s="31"/>
      <c r="ILF287" s="31"/>
      <c r="ILG287" s="31"/>
      <c r="ILH287" s="31"/>
      <c r="ILI287" s="31"/>
      <c r="ILJ287" s="31"/>
      <c r="ILK287" s="31"/>
      <c r="ILL287" s="31"/>
      <c r="ILM287" s="31"/>
      <c r="ILN287" s="31"/>
      <c r="ILO287" s="31"/>
      <c r="ILP287" s="31"/>
      <c r="ILQ287" s="31"/>
      <c r="ILR287" s="31"/>
      <c r="ILS287" s="31"/>
      <c r="ILT287" s="31"/>
      <c r="ILU287" s="31"/>
      <c r="ILV287" s="31"/>
      <c r="ILW287" s="31"/>
      <c r="ILX287" s="31"/>
      <c r="ILY287" s="31"/>
      <c r="ILZ287" s="31"/>
      <c r="IMA287" s="31"/>
      <c r="IMB287" s="31"/>
      <c r="IMC287" s="31"/>
      <c r="IMD287" s="31"/>
      <c r="IME287" s="31"/>
      <c r="IMF287" s="31"/>
      <c r="IMG287" s="31"/>
      <c r="IMH287" s="31"/>
      <c r="IMI287" s="31"/>
      <c r="IMJ287" s="31"/>
      <c r="IMK287" s="31"/>
      <c r="IML287" s="31"/>
      <c r="IMM287" s="31"/>
      <c r="IMN287" s="31"/>
      <c r="IMO287" s="31"/>
      <c r="IMP287" s="31"/>
      <c r="IMQ287" s="31"/>
      <c r="IMR287" s="31"/>
      <c r="IMS287" s="31"/>
      <c r="IMT287" s="31"/>
      <c r="IMU287" s="31"/>
      <c r="IMV287" s="31"/>
      <c r="IMW287" s="31"/>
      <c r="IMX287" s="31"/>
      <c r="IMY287" s="31"/>
      <c r="IMZ287" s="31"/>
      <c r="INA287" s="31"/>
      <c r="INB287" s="31"/>
      <c r="INC287" s="31"/>
      <c r="IND287" s="31"/>
      <c r="INE287" s="31"/>
      <c r="INF287" s="31"/>
      <c r="ING287" s="31"/>
      <c r="INH287" s="31"/>
      <c r="INI287" s="31"/>
      <c r="INJ287" s="31"/>
      <c r="INK287" s="31"/>
      <c r="INL287" s="31"/>
      <c r="INM287" s="31"/>
      <c r="INN287" s="31"/>
      <c r="INO287" s="31"/>
      <c r="INP287" s="31"/>
      <c r="INQ287" s="31"/>
      <c r="INR287" s="31"/>
      <c r="INS287" s="31"/>
      <c r="INT287" s="31"/>
      <c r="INU287" s="31"/>
      <c r="INV287" s="31"/>
      <c r="INW287" s="31"/>
      <c r="INX287" s="31"/>
      <c r="INY287" s="31"/>
      <c r="INZ287" s="31"/>
      <c r="IOA287" s="31"/>
      <c r="IOB287" s="31"/>
      <c r="IOC287" s="31"/>
      <c r="IOD287" s="31"/>
      <c r="IOE287" s="31"/>
      <c r="IOF287" s="31"/>
      <c r="IOG287" s="31"/>
      <c r="IOH287" s="31"/>
      <c r="IOI287" s="31"/>
      <c r="IOJ287" s="31"/>
      <c r="IOK287" s="31"/>
      <c r="IOL287" s="31"/>
      <c r="IOM287" s="31"/>
      <c r="ION287" s="31"/>
      <c r="IOO287" s="31"/>
      <c r="IOP287" s="31"/>
      <c r="IOQ287" s="31"/>
      <c r="IOR287" s="31"/>
      <c r="IOS287" s="31"/>
      <c r="IOT287" s="31"/>
      <c r="IOU287" s="31"/>
      <c r="IOV287" s="31"/>
      <c r="IOW287" s="31"/>
      <c r="IOX287" s="31"/>
      <c r="IOY287" s="31"/>
      <c r="IOZ287" s="31"/>
      <c r="IPA287" s="31"/>
      <c r="IPB287" s="31"/>
      <c r="IPC287" s="31"/>
      <c r="IPD287" s="31"/>
      <c r="IPE287" s="31"/>
      <c r="IPF287" s="31"/>
      <c r="IPG287" s="31"/>
      <c r="IPH287" s="31"/>
      <c r="IPI287" s="31"/>
      <c r="IPJ287" s="31"/>
      <c r="IPK287" s="31"/>
      <c r="IPL287" s="31"/>
      <c r="IPM287" s="31"/>
      <c r="IPN287" s="31"/>
      <c r="IPO287" s="31"/>
      <c r="IPP287" s="31"/>
      <c r="IPQ287" s="31"/>
      <c r="IPR287" s="31"/>
      <c r="IPS287" s="31"/>
      <c r="IPT287" s="31"/>
      <c r="IPU287" s="31"/>
      <c r="IPV287" s="31"/>
      <c r="IPW287" s="31"/>
      <c r="IPX287" s="31"/>
      <c r="IPY287" s="31"/>
      <c r="IPZ287" s="31"/>
      <c r="IQA287" s="31"/>
      <c r="IQB287" s="31"/>
      <c r="IQC287" s="31"/>
      <c r="IQD287" s="31"/>
      <c r="IQE287" s="31"/>
      <c r="IQF287" s="31"/>
      <c r="IQG287" s="31"/>
      <c r="IQH287" s="31"/>
      <c r="IQI287" s="31"/>
      <c r="IQJ287" s="31"/>
      <c r="IQK287" s="31"/>
      <c r="IQL287" s="31"/>
      <c r="IQM287" s="31"/>
      <c r="IQN287" s="31"/>
      <c r="IQO287" s="31"/>
      <c r="IQP287" s="31"/>
      <c r="IQQ287" s="31"/>
      <c r="IQR287" s="31"/>
      <c r="IQS287" s="31"/>
      <c r="IQT287" s="31"/>
      <c r="IQU287" s="31"/>
      <c r="IQV287" s="31"/>
      <c r="IQW287" s="31"/>
      <c r="IQX287" s="31"/>
      <c r="IQY287" s="31"/>
      <c r="IQZ287" s="31"/>
      <c r="IRA287" s="31"/>
      <c r="IRB287" s="31"/>
      <c r="IRC287" s="31"/>
      <c r="IRD287" s="31"/>
      <c r="IRE287" s="31"/>
      <c r="IRF287" s="31"/>
      <c r="IRG287" s="31"/>
      <c r="IRH287" s="31"/>
      <c r="IRI287" s="31"/>
      <c r="IRJ287" s="31"/>
      <c r="IRK287" s="31"/>
      <c r="IRL287" s="31"/>
      <c r="IRM287" s="31"/>
      <c r="IRN287" s="31"/>
      <c r="IRO287" s="31"/>
      <c r="IRP287" s="31"/>
      <c r="IRQ287" s="31"/>
      <c r="IRR287" s="31"/>
      <c r="IRS287" s="31"/>
      <c r="IRT287" s="31"/>
      <c r="IRU287" s="31"/>
      <c r="IRV287" s="31"/>
      <c r="IRW287" s="31"/>
      <c r="IRX287" s="31"/>
      <c r="IRY287" s="31"/>
      <c r="IRZ287" s="31"/>
      <c r="ISA287" s="31"/>
      <c r="ISB287" s="31"/>
      <c r="ISC287" s="31"/>
      <c r="ISD287" s="31"/>
      <c r="ISE287" s="31"/>
      <c r="ISF287" s="31"/>
      <c r="ISG287" s="31"/>
      <c r="ISH287" s="31"/>
      <c r="ISI287" s="31"/>
      <c r="ISJ287" s="31"/>
      <c r="ISK287" s="31"/>
      <c r="ISL287" s="31"/>
      <c r="ISM287" s="31"/>
      <c r="ISN287" s="31"/>
      <c r="ISO287" s="31"/>
      <c r="ISP287" s="31"/>
      <c r="ISQ287" s="31"/>
      <c r="ISR287" s="31"/>
      <c r="ISS287" s="31"/>
      <c r="IST287" s="31"/>
      <c r="ISU287" s="31"/>
      <c r="ISV287" s="31"/>
      <c r="ISW287" s="31"/>
      <c r="ISX287" s="31"/>
      <c r="ISY287" s="31"/>
      <c r="ISZ287" s="31"/>
      <c r="ITA287" s="31"/>
      <c r="ITB287" s="31"/>
      <c r="ITC287" s="31"/>
      <c r="ITD287" s="31"/>
      <c r="ITE287" s="31"/>
      <c r="ITF287" s="31"/>
      <c r="ITG287" s="31"/>
      <c r="ITH287" s="31"/>
      <c r="ITI287" s="31"/>
      <c r="ITJ287" s="31"/>
      <c r="ITK287" s="31"/>
      <c r="ITL287" s="31"/>
      <c r="ITM287" s="31"/>
      <c r="ITN287" s="31"/>
      <c r="ITO287" s="31"/>
      <c r="ITP287" s="31"/>
      <c r="ITQ287" s="31"/>
      <c r="ITR287" s="31"/>
      <c r="ITS287" s="31"/>
      <c r="ITT287" s="31"/>
      <c r="ITU287" s="31"/>
      <c r="ITV287" s="31"/>
      <c r="ITW287" s="31"/>
      <c r="ITX287" s="31"/>
      <c r="ITY287" s="31"/>
      <c r="ITZ287" s="31"/>
      <c r="IUA287" s="31"/>
      <c r="IUB287" s="31"/>
      <c r="IUC287" s="31"/>
      <c r="IUD287" s="31"/>
      <c r="IUE287" s="31"/>
      <c r="IUF287" s="31"/>
      <c r="IUG287" s="31"/>
      <c r="IUH287" s="31"/>
      <c r="IUI287" s="31"/>
      <c r="IUJ287" s="31"/>
      <c r="IUK287" s="31"/>
      <c r="IUL287" s="31"/>
      <c r="IUM287" s="31"/>
      <c r="IUN287" s="31"/>
      <c r="IUO287" s="31"/>
      <c r="IUP287" s="31"/>
      <c r="IUQ287" s="31"/>
      <c r="IUR287" s="31"/>
      <c r="IUS287" s="31"/>
      <c r="IUT287" s="31"/>
      <c r="IUU287" s="31"/>
      <c r="IUV287" s="31"/>
      <c r="IUW287" s="31"/>
      <c r="IUX287" s="31"/>
      <c r="IUY287" s="31"/>
      <c r="IUZ287" s="31"/>
      <c r="IVA287" s="31"/>
      <c r="IVB287" s="31"/>
      <c r="IVC287" s="31"/>
      <c r="IVD287" s="31"/>
      <c r="IVE287" s="31"/>
      <c r="IVF287" s="31"/>
      <c r="IVG287" s="31"/>
      <c r="IVH287" s="31"/>
      <c r="IVI287" s="31"/>
      <c r="IVJ287" s="31"/>
      <c r="IVK287" s="31"/>
      <c r="IVL287" s="31"/>
      <c r="IVM287" s="31"/>
      <c r="IVN287" s="31"/>
      <c r="IVO287" s="31"/>
      <c r="IVP287" s="31"/>
      <c r="IVQ287" s="31"/>
      <c r="IVR287" s="31"/>
      <c r="IVS287" s="31"/>
      <c r="IVT287" s="31"/>
      <c r="IVU287" s="31"/>
      <c r="IVV287" s="31"/>
      <c r="IVW287" s="31"/>
      <c r="IVX287" s="31"/>
      <c r="IVY287" s="31"/>
      <c r="IVZ287" s="31"/>
      <c r="IWA287" s="31"/>
      <c r="IWB287" s="31"/>
      <c r="IWC287" s="31"/>
      <c r="IWD287" s="31"/>
      <c r="IWE287" s="31"/>
      <c r="IWF287" s="31"/>
      <c r="IWG287" s="31"/>
      <c r="IWH287" s="31"/>
      <c r="IWI287" s="31"/>
      <c r="IWJ287" s="31"/>
      <c r="IWK287" s="31"/>
      <c r="IWL287" s="31"/>
      <c r="IWM287" s="31"/>
      <c r="IWN287" s="31"/>
      <c r="IWO287" s="31"/>
      <c r="IWP287" s="31"/>
      <c r="IWQ287" s="31"/>
      <c r="IWR287" s="31"/>
      <c r="IWS287" s="31"/>
      <c r="IWT287" s="31"/>
      <c r="IWU287" s="31"/>
      <c r="IWV287" s="31"/>
      <c r="IWW287" s="31"/>
      <c r="IWX287" s="31"/>
      <c r="IWY287" s="31"/>
      <c r="IWZ287" s="31"/>
      <c r="IXA287" s="31"/>
      <c r="IXB287" s="31"/>
      <c r="IXC287" s="31"/>
      <c r="IXD287" s="31"/>
      <c r="IXE287" s="31"/>
      <c r="IXF287" s="31"/>
      <c r="IXG287" s="31"/>
      <c r="IXH287" s="31"/>
      <c r="IXI287" s="31"/>
      <c r="IXJ287" s="31"/>
      <c r="IXK287" s="31"/>
      <c r="IXL287" s="31"/>
      <c r="IXM287" s="31"/>
      <c r="IXN287" s="31"/>
      <c r="IXO287" s="31"/>
      <c r="IXP287" s="31"/>
      <c r="IXQ287" s="31"/>
      <c r="IXR287" s="31"/>
      <c r="IXS287" s="31"/>
      <c r="IXT287" s="31"/>
      <c r="IXU287" s="31"/>
      <c r="IXV287" s="31"/>
      <c r="IXW287" s="31"/>
      <c r="IXX287" s="31"/>
      <c r="IXY287" s="31"/>
      <c r="IXZ287" s="31"/>
      <c r="IYA287" s="31"/>
      <c r="IYB287" s="31"/>
      <c r="IYC287" s="31"/>
      <c r="IYD287" s="31"/>
      <c r="IYE287" s="31"/>
      <c r="IYF287" s="31"/>
      <c r="IYG287" s="31"/>
      <c r="IYH287" s="31"/>
      <c r="IYI287" s="31"/>
      <c r="IYJ287" s="31"/>
      <c r="IYK287" s="31"/>
      <c r="IYL287" s="31"/>
      <c r="IYM287" s="31"/>
      <c r="IYN287" s="31"/>
      <c r="IYO287" s="31"/>
      <c r="IYP287" s="31"/>
      <c r="IYQ287" s="31"/>
      <c r="IYR287" s="31"/>
      <c r="IYS287" s="31"/>
      <c r="IYT287" s="31"/>
      <c r="IYU287" s="31"/>
      <c r="IYV287" s="31"/>
      <c r="IYW287" s="31"/>
      <c r="IYX287" s="31"/>
      <c r="IYY287" s="31"/>
      <c r="IYZ287" s="31"/>
      <c r="IZA287" s="31"/>
      <c r="IZB287" s="31"/>
      <c r="IZC287" s="31"/>
      <c r="IZD287" s="31"/>
      <c r="IZE287" s="31"/>
      <c r="IZF287" s="31"/>
      <c r="IZG287" s="31"/>
      <c r="IZH287" s="31"/>
      <c r="IZI287" s="31"/>
      <c r="IZJ287" s="31"/>
      <c r="IZK287" s="31"/>
      <c r="IZL287" s="31"/>
      <c r="IZM287" s="31"/>
      <c r="IZN287" s="31"/>
      <c r="IZO287" s="31"/>
      <c r="IZP287" s="31"/>
      <c r="IZQ287" s="31"/>
      <c r="IZR287" s="31"/>
      <c r="IZS287" s="31"/>
      <c r="IZT287" s="31"/>
      <c r="IZU287" s="31"/>
      <c r="IZV287" s="31"/>
      <c r="IZW287" s="31"/>
      <c r="IZX287" s="31"/>
      <c r="IZY287" s="31"/>
      <c r="IZZ287" s="31"/>
      <c r="JAA287" s="31"/>
      <c r="JAB287" s="31"/>
      <c r="JAC287" s="31"/>
      <c r="JAD287" s="31"/>
      <c r="JAE287" s="31"/>
      <c r="JAF287" s="31"/>
      <c r="JAG287" s="31"/>
      <c r="JAH287" s="31"/>
      <c r="JAI287" s="31"/>
      <c r="JAJ287" s="31"/>
      <c r="JAK287" s="31"/>
      <c r="JAL287" s="31"/>
      <c r="JAM287" s="31"/>
      <c r="JAN287" s="31"/>
      <c r="JAO287" s="31"/>
      <c r="JAP287" s="31"/>
      <c r="JAQ287" s="31"/>
      <c r="JAR287" s="31"/>
      <c r="JAS287" s="31"/>
      <c r="JAT287" s="31"/>
      <c r="JAU287" s="31"/>
      <c r="JAV287" s="31"/>
      <c r="JAW287" s="31"/>
      <c r="JAX287" s="31"/>
      <c r="JAY287" s="31"/>
      <c r="JAZ287" s="31"/>
      <c r="JBA287" s="31"/>
      <c r="JBB287" s="31"/>
      <c r="JBC287" s="31"/>
      <c r="JBD287" s="31"/>
      <c r="JBE287" s="31"/>
      <c r="JBF287" s="31"/>
      <c r="JBG287" s="31"/>
      <c r="JBH287" s="31"/>
      <c r="JBI287" s="31"/>
      <c r="JBJ287" s="31"/>
      <c r="JBK287" s="31"/>
      <c r="JBL287" s="31"/>
      <c r="JBM287" s="31"/>
      <c r="JBN287" s="31"/>
      <c r="JBO287" s="31"/>
      <c r="JBP287" s="31"/>
      <c r="JBQ287" s="31"/>
      <c r="JBR287" s="31"/>
      <c r="JBS287" s="31"/>
      <c r="JBT287" s="31"/>
      <c r="JBU287" s="31"/>
      <c r="JBV287" s="31"/>
      <c r="JBW287" s="31"/>
      <c r="JBX287" s="31"/>
      <c r="JBY287" s="31"/>
      <c r="JBZ287" s="31"/>
      <c r="JCA287" s="31"/>
      <c r="JCB287" s="31"/>
      <c r="JCC287" s="31"/>
      <c r="JCD287" s="31"/>
      <c r="JCE287" s="31"/>
      <c r="JCF287" s="31"/>
      <c r="JCG287" s="31"/>
      <c r="JCH287" s="31"/>
      <c r="JCI287" s="31"/>
      <c r="JCJ287" s="31"/>
      <c r="JCK287" s="31"/>
      <c r="JCL287" s="31"/>
      <c r="JCM287" s="31"/>
      <c r="JCN287" s="31"/>
      <c r="JCO287" s="31"/>
      <c r="JCP287" s="31"/>
      <c r="JCQ287" s="31"/>
      <c r="JCR287" s="31"/>
      <c r="JCS287" s="31"/>
      <c r="JCT287" s="31"/>
      <c r="JCU287" s="31"/>
      <c r="JCV287" s="31"/>
      <c r="JCW287" s="31"/>
      <c r="JCX287" s="31"/>
      <c r="JCY287" s="31"/>
      <c r="JCZ287" s="31"/>
      <c r="JDA287" s="31"/>
      <c r="JDB287" s="31"/>
      <c r="JDC287" s="31"/>
      <c r="JDD287" s="31"/>
      <c r="JDE287" s="31"/>
      <c r="JDF287" s="31"/>
      <c r="JDG287" s="31"/>
      <c r="JDH287" s="31"/>
      <c r="JDI287" s="31"/>
      <c r="JDJ287" s="31"/>
      <c r="JDK287" s="31"/>
      <c r="JDL287" s="31"/>
      <c r="JDM287" s="31"/>
      <c r="JDN287" s="31"/>
      <c r="JDO287" s="31"/>
      <c r="JDP287" s="31"/>
      <c r="JDQ287" s="31"/>
      <c r="JDR287" s="31"/>
      <c r="JDS287" s="31"/>
      <c r="JDT287" s="31"/>
      <c r="JDU287" s="31"/>
      <c r="JDV287" s="31"/>
      <c r="JDW287" s="31"/>
      <c r="JDX287" s="31"/>
      <c r="JDY287" s="31"/>
      <c r="JDZ287" s="31"/>
      <c r="JEA287" s="31"/>
      <c r="JEB287" s="31"/>
      <c r="JEC287" s="31"/>
      <c r="JED287" s="31"/>
      <c r="JEE287" s="31"/>
      <c r="JEF287" s="31"/>
      <c r="JEG287" s="31"/>
      <c r="JEH287" s="31"/>
      <c r="JEI287" s="31"/>
      <c r="JEJ287" s="31"/>
      <c r="JEK287" s="31"/>
      <c r="JEL287" s="31"/>
      <c r="JEM287" s="31"/>
      <c r="JEN287" s="31"/>
      <c r="JEO287" s="31"/>
      <c r="JEP287" s="31"/>
      <c r="JEQ287" s="31"/>
      <c r="JER287" s="31"/>
      <c r="JES287" s="31"/>
      <c r="JET287" s="31"/>
      <c r="JEU287" s="31"/>
      <c r="JEV287" s="31"/>
      <c r="JEW287" s="31"/>
      <c r="JEX287" s="31"/>
      <c r="JEY287" s="31"/>
      <c r="JEZ287" s="31"/>
      <c r="JFA287" s="31"/>
      <c r="JFB287" s="31"/>
      <c r="JFC287" s="31"/>
      <c r="JFD287" s="31"/>
      <c r="JFE287" s="31"/>
      <c r="JFF287" s="31"/>
      <c r="JFG287" s="31"/>
      <c r="JFH287" s="31"/>
      <c r="JFI287" s="31"/>
      <c r="JFJ287" s="31"/>
      <c r="JFK287" s="31"/>
      <c r="JFL287" s="31"/>
      <c r="JFM287" s="31"/>
      <c r="JFN287" s="31"/>
      <c r="JFO287" s="31"/>
      <c r="JFP287" s="31"/>
      <c r="JFQ287" s="31"/>
      <c r="JFR287" s="31"/>
      <c r="JFS287" s="31"/>
      <c r="JFT287" s="31"/>
      <c r="JFU287" s="31"/>
      <c r="JFV287" s="31"/>
      <c r="JFW287" s="31"/>
      <c r="JFX287" s="31"/>
      <c r="JFY287" s="31"/>
      <c r="JFZ287" s="31"/>
      <c r="JGA287" s="31"/>
      <c r="JGB287" s="31"/>
      <c r="JGC287" s="31"/>
      <c r="JGD287" s="31"/>
      <c r="JGE287" s="31"/>
      <c r="JGF287" s="31"/>
      <c r="JGG287" s="31"/>
      <c r="JGH287" s="31"/>
      <c r="JGI287" s="31"/>
      <c r="JGJ287" s="31"/>
      <c r="JGK287" s="31"/>
      <c r="JGL287" s="31"/>
      <c r="JGM287" s="31"/>
      <c r="JGN287" s="31"/>
      <c r="JGO287" s="31"/>
      <c r="JGP287" s="31"/>
      <c r="JGQ287" s="31"/>
      <c r="JGR287" s="31"/>
      <c r="JGS287" s="31"/>
      <c r="JGT287" s="31"/>
      <c r="JGU287" s="31"/>
      <c r="JGV287" s="31"/>
      <c r="JGW287" s="31"/>
      <c r="JGX287" s="31"/>
      <c r="JGY287" s="31"/>
      <c r="JGZ287" s="31"/>
      <c r="JHA287" s="31"/>
      <c r="JHB287" s="31"/>
      <c r="JHC287" s="31"/>
      <c r="JHD287" s="31"/>
      <c r="JHE287" s="31"/>
      <c r="JHF287" s="31"/>
      <c r="JHG287" s="31"/>
      <c r="JHH287" s="31"/>
      <c r="JHI287" s="31"/>
      <c r="JHJ287" s="31"/>
      <c r="JHK287" s="31"/>
      <c r="JHL287" s="31"/>
      <c r="JHM287" s="31"/>
      <c r="JHN287" s="31"/>
      <c r="JHO287" s="31"/>
      <c r="JHP287" s="31"/>
      <c r="JHQ287" s="31"/>
      <c r="JHR287" s="31"/>
      <c r="JHS287" s="31"/>
      <c r="JHT287" s="31"/>
      <c r="JHU287" s="31"/>
      <c r="JHV287" s="31"/>
      <c r="JHW287" s="31"/>
      <c r="JHX287" s="31"/>
      <c r="JHY287" s="31"/>
      <c r="JHZ287" s="31"/>
      <c r="JIA287" s="31"/>
      <c r="JIB287" s="31"/>
      <c r="JIC287" s="31"/>
      <c r="JID287" s="31"/>
      <c r="JIE287" s="31"/>
      <c r="JIF287" s="31"/>
      <c r="JIG287" s="31"/>
      <c r="JIH287" s="31"/>
      <c r="JII287" s="31"/>
      <c r="JIJ287" s="31"/>
      <c r="JIK287" s="31"/>
      <c r="JIL287" s="31"/>
      <c r="JIM287" s="31"/>
      <c r="JIN287" s="31"/>
      <c r="JIO287" s="31"/>
      <c r="JIP287" s="31"/>
      <c r="JIQ287" s="31"/>
      <c r="JIR287" s="31"/>
      <c r="JIS287" s="31"/>
      <c r="JIT287" s="31"/>
      <c r="JIU287" s="31"/>
      <c r="JIV287" s="31"/>
      <c r="JIW287" s="31"/>
      <c r="JIX287" s="31"/>
      <c r="JIY287" s="31"/>
      <c r="JIZ287" s="31"/>
      <c r="JJA287" s="31"/>
      <c r="JJB287" s="31"/>
      <c r="JJC287" s="31"/>
      <c r="JJD287" s="31"/>
      <c r="JJE287" s="31"/>
      <c r="JJF287" s="31"/>
      <c r="JJG287" s="31"/>
      <c r="JJH287" s="31"/>
      <c r="JJI287" s="31"/>
      <c r="JJJ287" s="31"/>
      <c r="JJK287" s="31"/>
      <c r="JJL287" s="31"/>
      <c r="JJM287" s="31"/>
      <c r="JJN287" s="31"/>
      <c r="JJO287" s="31"/>
      <c r="JJP287" s="31"/>
      <c r="JJQ287" s="31"/>
      <c r="JJR287" s="31"/>
      <c r="JJS287" s="31"/>
      <c r="JJT287" s="31"/>
      <c r="JJU287" s="31"/>
      <c r="JJV287" s="31"/>
      <c r="JJW287" s="31"/>
      <c r="JJX287" s="31"/>
      <c r="JJY287" s="31"/>
      <c r="JJZ287" s="31"/>
      <c r="JKA287" s="31"/>
      <c r="JKB287" s="31"/>
      <c r="JKC287" s="31"/>
      <c r="JKD287" s="31"/>
      <c r="JKE287" s="31"/>
      <c r="JKF287" s="31"/>
      <c r="JKG287" s="31"/>
      <c r="JKH287" s="31"/>
      <c r="JKI287" s="31"/>
      <c r="JKJ287" s="31"/>
      <c r="JKK287" s="31"/>
      <c r="JKL287" s="31"/>
      <c r="JKM287" s="31"/>
      <c r="JKN287" s="31"/>
      <c r="JKO287" s="31"/>
      <c r="JKP287" s="31"/>
      <c r="JKQ287" s="31"/>
      <c r="JKR287" s="31"/>
      <c r="JKS287" s="31"/>
      <c r="JKT287" s="31"/>
      <c r="JKU287" s="31"/>
      <c r="JKV287" s="31"/>
      <c r="JKW287" s="31"/>
      <c r="JKX287" s="31"/>
      <c r="JKY287" s="31"/>
      <c r="JKZ287" s="31"/>
      <c r="JLA287" s="31"/>
      <c r="JLB287" s="31"/>
      <c r="JLC287" s="31"/>
      <c r="JLD287" s="31"/>
      <c r="JLE287" s="31"/>
      <c r="JLF287" s="31"/>
      <c r="JLG287" s="31"/>
      <c r="JLH287" s="31"/>
      <c r="JLI287" s="31"/>
      <c r="JLJ287" s="31"/>
      <c r="JLK287" s="31"/>
      <c r="JLL287" s="31"/>
      <c r="JLM287" s="31"/>
      <c r="JLN287" s="31"/>
      <c r="JLO287" s="31"/>
      <c r="JLP287" s="31"/>
      <c r="JLQ287" s="31"/>
      <c r="JLR287" s="31"/>
      <c r="JLS287" s="31"/>
      <c r="JLT287" s="31"/>
      <c r="JLU287" s="31"/>
      <c r="JLV287" s="31"/>
      <c r="JLW287" s="31"/>
      <c r="JLX287" s="31"/>
      <c r="JLY287" s="31"/>
      <c r="JLZ287" s="31"/>
      <c r="JMA287" s="31"/>
      <c r="JMB287" s="31"/>
      <c r="JMC287" s="31"/>
      <c r="JMD287" s="31"/>
      <c r="JME287" s="31"/>
      <c r="JMF287" s="31"/>
      <c r="JMG287" s="31"/>
      <c r="JMH287" s="31"/>
      <c r="JMI287" s="31"/>
      <c r="JMJ287" s="31"/>
      <c r="JMK287" s="31"/>
      <c r="JML287" s="31"/>
      <c r="JMM287" s="31"/>
      <c r="JMN287" s="31"/>
      <c r="JMO287" s="31"/>
      <c r="JMP287" s="31"/>
      <c r="JMQ287" s="31"/>
      <c r="JMR287" s="31"/>
      <c r="JMS287" s="31"/>
      <c r="JMT287" s="31"/>
      <c r="JMU287" s="31"/>
      <c r="JMV287" s="31"/>
      <c r="JMW287" s="31"/>
      <c r="JMX287" s="31"/>
      <c r="JMY287" s="31"/>
      <c r="JMZ287" s="31"/>
      <c r="JNA287" s="31"/>
      <c r="JNB287" s="31"/>
      <c r="JNC287" s="31"/>
      <c r="JND287" s="31"/>
      <c r="JNE287" s="31"/>
      <c r="JNF287" s="31"/>
      <c r="JNG287" s="31"/>
      <c r="JNH287" s="31"/>
      <c r="JNI287" s="31"/>
      <c r="JNJ287" s="31"/>
      <c r="JNK287" s="31"/>
      <c r="JNL287" s="31"/>
      <c r="JNM287" s="31"/>
      <c r="JNN287" s="31"/>
      <c r="JNO287" s="31"/>
      <c r="JNP287" s="31"/>
      <c r="JNQ287" s="31"/>
      <c r="JNR287" s="31"/>
      <c r="JNS287" s="31"/>
      <c r="JNT287" s="31"/>
      <c r="JNU287" s="31"/>
      <c r="JNV287" s="31"/>
      <c r="JNW287" s="31"/>
      <c r="JNX287" s="31"/>
      <c r="JNY287" s="31"/>
      <c r="JNZ287" s="31"/>
      <c r="JOA287" s="31"/>
      <c r="JOB287" s="31"/>
      <c r="JOC287" s="31"/>
      <c r="JOD287" s="31"/>
      <c r="JOE287" s="31"/>
      <c r="JOF287" s="31"/>
      <c r="JOG287" s="31"/>
      <c r="JOH287" s="31"/>
      <c r="JOI287" s="31"/>
      <c r="JOJ287" s="31"/>
      <c r="JOK287" s="31"/>
      <c r="JOL287" s="31"/>
      <c r="JOM287" s="31"/>
      <c r="JON287" s="31"/>
      <c r="JOO287" s="31"/>
      <c r="JOP287" s="31"/>
      <c r="JOQ287" s="31"/>
      <c r="JOR287" s="31"/>
      <c r="JOS287" s="31"/>
      <c r="JOT287" s="31"/>
      <c r="JOU287" s="31"/>
      <c r="JOV287" s="31"/>
      <c r="JOW287" s="31"/>
      <c r="JOX287" s="31"/>
      <c r="JOY287" s="31"/>
      <c r="JOZ287" s="31"/>
      <c r="JPA287" s="31"/>
      <c r="JPB287" s="31"/>
      <c r="JPC287" s="31"/>
      <c r="JPD287" s="31"/>
      <c r="JPE287" s="31"/>
      <c r="JPF287" s="31"/>
      <c r="JPG287" s="31"/>
      <c r="JPH287" s="31"/>
      <c r="JPI287" s="31"/>
      <c r="JPJ287" s="31"/>
      <c r="JPK287" s="31"/>
      <c r="JPL287" s="31"/>
      <c r="JPM287" s="31"/>
      <c r="JPN287" s="31"/>
      <c r="JPO287" s="31"/>
      <c r="JPP287" s="31"/>
      <c r="JPQ287" s="31"/>
      <c r="JPR287" s="31"/>
      <c r="JPS287" s="31"/>
      <c r="JPT287" s="31"/>
      <c r="JPU287" s="31"/>
      <c r="JPV287" s="31"/>
      <c r="JPW287" s="31"/>
      <c r="JPX287" s="31"/>
      <c r="JPY287" s="31"/>
      <c r="JPZ287" s="31"/>
      <c r="JQA287" s="31"/>
      <c r="JQB287" s="31"/>
      <c r="JQC287" s="31"/>
      <c r="JQD287" s="31"/>
      <c r="JQE287" s="31"/>
      <c r="JQF287" s="31"/>
      <c r="JQG287" s="31"/>
      <c r="JQH287" s="31"/>
      <c r="JQI287" s="31"/>
      <c r="JQJ287" s="31"/>
      <c r="JQK287" s="31"/>
      <c r="JQL287" s="31"/>
      <c r="JQM287" s="31"/>
      <c r="JQN287" s="31"/>
      <c r="JQO287" s="31"/>
      <c r="JQP287" s="31"/>
      <c r="JQQ287" s="31"/>
      <c r="JQR287" s="31"/>
      <c r="JQS287" s="31"/>
      <c r="JQT287" s="31"/>
      <c r="JQU287" s="31"/>
      <c r="JQV287" s="31"/>
      <c r="JQW287" s="31"/>
      <c r="JQX287" s="31"/>
      <c r="JQY287" s="31"/>
      <c r="JQZ287" s="31"/>
      <c r="JRA287" s="31"/>
      <c r="JRB287" s="31"/>
      <c r="JRC287" s="31"/>
      <c r="JRD287" s="31"/>
      <c r="JRE287" s="31"/>
      <c r="JRF287" s="31"/>
      <c r="JRG287" s="31"/>
      <c r="JRH287" s="31"/>
      <c r="JRI287" s="31"/>
      <c r="JRJ287" s="31"/>
      <c r="JRK287" s="31"/>
      <c r="JRL287" s="31"/>
      <c r="JRM287" s="31"/>
      <c r="JRN287" s="31"/>
      <c r="JRO287" s="31"/>
      <c r="JRP287" s="31"/>
      <c r="JRQ287" s="31"/>
      <c r="JRR287" s="31"/>
      <c r="JRS287" s="31"/>
      <c r="JRT287" s="31"/>
      <c r="JRU287" s="31"/>
      <c r="JRV287" s="31"/>
      <c r="JRW287" s="31"/>
      <c r="JRX287" s="31"/>
      <c r="JRY287" s="31"/>
      <c r="JRZ287" s="31"/>
      <c r="JSA287" s="31"/>
      <c r="JSB287" s="31"/>
      <c r="JSC287" s="31"/>
      <c r="JSD287" s="31"/>
      <c r="JSE287" s="31"/>
      <c r="JSF287" s="31"/>
      <c r="JSG287" s="31"/>
      <c r="JSH287" s="31"/>
      <c r="JSI287" s="31"/>
      <c r="JSJ287" s="31"/>
      <c r="JSK287" s="31"/>
      <c r="JSL287" s="31"/>
      <c r="JSM287" s="31"/>
      <c r="JSN287" s="31"/>
      <c r="JSO287" s="31"/>
      <c r="JSP287" s="31"/>
      <c r="JSQ287" s="31"/>
      <c r="JSR287" s="31"/>
      <c r="JSS287" s="31"/>
      <c r="JST287" s="31"/>
      <c r="JSU287" s="31"/>
      <c r="JSV287" s="31"/>
      <c r="JSW287" s="31"/>
      <c r="JSX287" s="31"/>
      <c r="JSY287" s="31"/>
      <c r="JSZ287" s="31"/>
      <c r="JTA287" s="31"/>
      <c r="JTB287" s="31"/>
      <c r="JTC287" s="31"/>
      <c r="JTD287" s="31"/>
      <c r="JTE287" s="31"/>
      <c r="JTF287" s="31"/>
      <c r="JTG287" s="31"/>
      <c r="JTH287" s="31"/>
      <c r="JTI287" s="31"/>
      <c r="JTJ287" s="31"/>
      <c r="JTK287" s="31"/>
      <c r="JTL287" s="31"/>
      <c r="JTM287" s="31"/>
      <c r="JTN287" s="31"/>
      <c r="JTO287" s="31"/>
      <c r="JTP287" s="31"/>
      <c r="JTQ287" s="31"/>
      <c r="JTR287" s="31"/>
      <c r="JTS287" s="31"/>
      <c r="JTT287" s="31"/>
      <c r="JTU287" s="31"/>
      <c r="JTV287" s="31"/>
      <c r="JTW287" s="31"/>
      <c r="JTX287" s="31"/>
      <c r="JTY287" s="31"/>
      <c r="JTZ287" s="31"/>
      <c r="JUA287" s="31"/>
      <c r="JUB287" s="31"/>
      <c r="JUC287" s="31"/>
      <c r="JUD287" s="31"/>
      <c r="JUE287" s="31"/>
      <c r="JUF287" s="31"/>
      <c r="JUG287" s="31"/>
      <c r="JUH287" s="31"/>
      <c r="JUI287" s="31"/>
      <c r="JUJ287" s="31"/>
      <c r="JUK287" s="31"/>
      <c r="JUL287" s="31"/>
      <c r="JUM287" s="31"/>
      <c r="JUN287" s="31"/>
      <c r="JUO287" s="31"/>
      <c r="JUP287" s="31"/>
      <c r="JUQ287" s="31"/>
      <c r="JUR287" s="31"/>
      <c r="JUS287" s="31"/>
      <c r="JUT287" s="31"/>
      <c r="JUU287" s="31"/>
      <c r="JUV287" s="31"/>
      <c r="JUW287" s="31"/>
      <c r="JUX287" s="31"/>
      <c r="JUY287" s="31"/>
      <c r="JUZ287" s="31"/>
      <c r="JVA287" s="31"/>
      <c r="JVB287" s="31"/>
      <c r="JVC287" s="31"/>
      <c r="JVD287" s="31"/>
      <c r="JVE287" s="31"/>
      <c r="JVF287" s="31"/>
      <c r="JVG287" s="31"/>
      <c r="JVH287" s="31"/>
      <c r="JVI287" s="31"/>
      <c r="JVJ287" s="31"/>
      <c r="JVK287" s="31"/>
      <c r="JVL287" s="31"/>
      <c r="JVM287" s="31"/>
      <c r="JVN287" s="31"/>
      <c r="JVO287" s="31"/>
      <c r="JVP287" s="31"/>
      <c r="JVQ287" s="31"/>
      <c r="JVR287" s="31"/>
      <c r="JVS287" s="31"/>
      <c r="JVT287" s="31"/>
      <c r="JVU287" s="31"/>
      <c r="JVV287" s="31"/>
      <c r="JVW287" s="31"/>
      <c r="JVX287" s="31"/>
      <c r="JVY287" s="31"/>
      <c r="JVZ287" s="31"/>
      <c r="JWA287" s="31"/>
      <c r="JWB287" s="31"/>
      <c r="JWC287" s="31"/>
      <c r="JWD287" s="31"/>
      <c r="JWE287" s="31"/>
      <c r="JWF287" s="31"/>
      <c r="JWG287" s="31"/>
      <c r="JWH287" s="31"/>
      <c r="JWI287" s="31"/>
      <c r="JWJ287" s="31"/>
      <c r="JWK287" s="31"/>
      <c r="JWL287" s="31"/>
      <c r="JWM287" s="31"/>
      <c r="JWN287" s="31"/>
      <c r="JWO287" s="31"/>
      <c r="JWP287" s="31"/>
      <c r="JWQ287" s="31"/>
      <c r="JWR287" s="31"/>
      <c r="JWS287" s="31"/>
      <c r="JWT287" s="31"/>
      <c r="JWU287" s="31"/>
      <c r="JWV287" s="31"/>
      <c r="JWW287" s="31"/>
      <c r="JWX287" s="31"/>
      <c r="JWY287" s="31"/>
      <c r="JWZ287" s="31"/>
      <c r="JXA287" s="31"/>
      <c r="JXB287" s="31"/>
      <c r="JXC287" s="31"/>
      <c r="JXD287" s="31"/>
      <c r="JXE287" s="31"/>
      <c r="JXF287" s="31"/>
      <c r="JXG287" s="31"/>
      <c r="JXH287" s="31"/>
      <c r="JXI287" s="31"/>
      <c r="JXJ287" s="31"/>
      <c r="JXK287" s="31"/>
      <c r="JXL287" s="31"/>
      <c r="JXM287" s="31"/>
      <c r="JXN287" s="31"/>
      <c r="JXO287" s="31"/>
      <c r="JXP287" s="31"/>
      <c r="JXQ287" s="31"/>
      <c r="JXR287" s="31"/>
      <c r="JXS287" s="31"/>
      <c r="JXT287" s="31"/>
      <c r="JXU287" s="31"/>
      <c r="JXV287" s="31"/>
      <c r="JXW287" s="31"/>
      <c r="JXX287" s="31"/>
      <c r="JXY287" s="31"/>
      <c r="JXZ287" s="31"/>
      <c r="JYA287" s="31"/>
      <c r="JYB287" s="31"/>
      <c r="JYC287" s="31"/>
      <c r="JYD287" s="31"/>
      <c r="JYE287" s="31"/>
      <c r="JYF287" s="31"/>
      <c r="JYG287" s="31"/>
      <c r="JYH287" s="31"/>
      <c r="JYI287" s="31"/>
      <c r="JYJ287" s="31"/>
      <c r="JYK287" s="31"/>
      <c r="JYL287" s="31"/>
      <c r="JYM287" s="31"/>
      <c r="JYN287" s="31"/>
      <c r="JYO287" s="31"/>
      <c r="JYP287" s="31"/>
      <c r="JYQ287" s="31"/>
      <c r="JYR287" s="31"/>
      <c r="JYS287" s="31"/>
      <c r="JYT287" s="31"/>
      <c r="JYU287" s="31"/>
      <c r="JYV287" s="31"/>
      <c r="JYW287" s="31"/>
      <c r="JYX287" s="31"/>
      <c r="JYY287" s="31"/>
      <c r="JYZ287" s="31"/>
      <c r="JZA287" s="31"/>
      <c r="JZB287" s="31"/>
      <c r="JZC287" s="31"/>
      <c r="JZD287" s="31"/>
      <c r="JZE287" s="31"/>
      <c r="JZF287" s="31"/>
      <c r="JZG287" s="31"/>
      <c r="JZH287" s="31"/>
      <c r="JZI287" s="31"/>
      <c r="JZJ287" s="31"/>
      <c r="JZK287" s="31"/>
      <c r="JZL287" s="31"/>
      <c r="JZM287" s="31"/>
      <c r="JZN287" s="31"/>
      <c r="JZO287" s="31"/>
      <c r="JZP287" s="31"/>
      <c r="JZQ287" s="31"/>
      <c r="JZR287" s="31"/>
      <c r="JZS287" s="31"/>
      <c r="JZT287" s="31"/>
      <c r="JZU287" s="31"/>
      <c r="JZV287" s="31"/>
      <c r="JZW287" s="31"/>
      <c r="JZX287" s="31"/>
      <c r="JZY287" s="31"/>
      <c r="JZZ287" s="31"/>
      <c r="KAA287" s="31"/>
      <c r="KAB287" s="31"/>
      <c r="KAC287" s="31"/>
      <c r="KAD287" s="31"/>
      <c r="KAE287" s="31"/>
      <c r="KAF287" s="31"/>
      <c r="KAG287" s="31"/>
      <c r="KAH287" s="31"/>
      <c r="KAI287" s="31"/>
      <c r="KAJ287" s="31"/>
      <c r="KAK287" s="31"/>
      <c r="KAL287" s="31"/>
      <c r="KAM287" s="31"/>
      <c r="KAN287" s="31"/>
      <c r="KAO287" s="31"/>
      <c r="KAP287" s="31"/>
      <c r="KAQ287" s="31"/>
      <c r="KAR287" s="31"/>
      <c r="KAS287" s="31"/>
      <c r="KAT287" s="31"/>
      <c r="KAU287" s="31"/>
      <c r="KAV287" s="31"/>
      <c r="KAW287" s="31"/>
      <c r="KAX287" s="31"/>
      <c r="KAY287" s="31"/>
      <c r="KAZ287" s="31"/>
      <c r="KBA287" s="31"/>
      <c r="KBB287" s="31"/>
      <c r="KBC287" s="31"/>
      <c r="KBD287" s="31"/>
      <c r="KBE287" s="31"/>
      <c r="KBF287" s="31"/>
      <c r="KBG287" s="31"/>
      <c r="KBH287" s="31"/>
      <c r="KBI287" s="31"/>
      <c r="KBJ287" s="31"/>
      <c r="KBK287" s="31"/>
      <c r="KBL287" s="31"/>
      <c r="KBM287" s="31"/>
      <c r="KBN287" s="31"/>
      <c r="KBO287" s="31"/>
      <c r="KBP287" s="31"/>
      <c r="KBQ287" s="31"/>
      <c r="KBR287" s="31"/>
      <c r="KBS287" s="31"/>
      <c r="KBT287" s="31"/>
      <c r="KBU287" s="31"/>
      <c r="KBV287" s="31"/>
      <c r="KBW287" s="31"/>
      <c r="KBX287" s="31"/>
      <c r="KBY287" s="31"/>
      <c r="KBZ287" s="31"/>
      <c r="KCA287" s="31"/>
      <c r="KCB287" s="31"/>
      <c r="KCC287" s="31"/>
      <c r="KCD287" s="31"/>
      <c r="KCE287" s="31"/>
      <c r="KCF287" s="31"/>
      <c r="KCG287" s="31"/>
      <c r="KCH287" s="31"/>
      <c r="KCI287" s="31"/>
      <c r="KCJ287" s="31"/>
      <c r="KCK287" s="31"/>
      <c r="KCL287" s="31"/>
      <c r="KCM287" s="31"/>
      <c r="KCN287" s="31"/>
      <c r="KCO287" s="31"/>
      <c r="KCP287" s="31"/>
      <c r="KCQ287" s="31"/>
      <c r="KCR287" s="31"/>
      <c r="KCS287" s="31"/>
      <c r="KCT287" s="31"/>
      <c r="KCU287" s="31"/>
      <c r="KCV287" s="31"/>
      <c r="KCW287" s="31"/>
      <c r="KCX287" s="31"/>
      <c r="KCY287" s="31"/>
      <c r="KCZ287" s="31"/>
      <c r="KDA287" s="31"/>
      <c r="KDB287" s="31"/>
      <c r="KDC287" s="31"/>
      <c r="KDD287" s="31"/>
      <c r="KDE287" s="31"/>
      <c r="KDF287" s="31"/>
      <c r="KDG287" s="31"/>
      <c r="KDH287" s="31"/>
      <c r="KDI287" s="31"/>
      <c r="KDJ287" s="31"/>
      <c r="KDK287" s="31"/>
      <c r="KDL287" s="31"/>
      <c r="KDM287" s="31"/>
      <c r="KDN287" s="31"/>
      <c r="KDO287" s="31"/>
      <c r="KDP287" s="31"/>
      <c r="KDQ287" s="31"/>
      <c r="KDR287" s="31"/>
      <c r="KDS287" s="31"/>
      <c r="KDT287" s="31"/>
      <c r="KDU287" s="31"/>
      <c r="KDV287" s="31"/>
      <c r="KDW287" s="31"/>
      <c r="KDX287" s="31"/>
      <c r="KDY287" s="31"/>
      <c r="KDZ287" s="31"/>
      <c r="KEA287" s="31"/>
      <c r="KEB287" s="31"/>
      <c r="KEC287" s="31"/>
      <c r="KED287" s="31"/>
      <c r="KEE287" s="31"/>
      <c r="KEF287" s="31"/>
      <c r="KEG287" s="31"/>
      <c r="KEH287" s="31"/>
      <c r="KEI287" s="31"/>
      <c r="KEJ287" s="31"/>
      <c r="KEK287" s="31"/>
      <c r="KEL287" s="31"/>
      <c r="KEM287" s="31"/>
      <c r="KEN287" s="31"/>
      <c r="KEO287" s="31"/>
      <c r="KEP287" s="31"/>
      <c r="KEQ287" s="31"/>
      <c r="KER287" s="31"/>
      <c r="KES287" s="31"/>
      <c r="KET287" s="31"/>
      <c r="KEU287" s="31"/>
      <c r="KEV287" s="31"/>
      <c r="KEW287" s="31"/>
      <c r="KEX287" s="31"/>
      <c r="KEY287" s="31"/>
      <c r="KEZ287" s="31"/>
      <c r="KFA287" s="31"/>
      <c r="KFB287" s="31"/>
      <c r="KFC287" s="31"/>
      <c r="KFD287" s="31"/>
      <c r="KFE287" s="31"/>
      <c r="KFF287" s="31"/>
      <c r="KFG287" s="31"/>
      <c r="KFH287" s="31"/>
      <c r="KFI287" s="31"/>
      <c r="KFJ287" s="31"/>
      <c r="KFK287" s="31"/>
      <c r="KFL287" s="31"/>
      <c r="KFM287" s="31"/>
      <c r="KFN287" s="31"/>
      <c r="KFO287" s="31"/>
      <c r="KFP287" s="31"/>
      <c r="KFQ287" s="31"/>
      <c r="KFR287" s="31"/>
      <c r="KFS287" s="31"/>
      <c r="KFT287" s="31"/>
      <c r="KFU287" s="31"/>
      <c r="KFV287" s="31"/>
      <c r="KFW287" s="31"/>
      <c r="KFX287" s="31"/>
      <c r="KFY287" s="31"/>
      <c r="KFZ287" s="31"/>
      <c r="KGA287" s="31"/>
      <c r="KGB287" s="31"/>
      <c r="KGC287" s="31"/>
      <c r="KGD287" s="31"/>
      <c r="KGE287" s="31"/>
      <c r="KGF287" s="31"/>
      <c r="KGG287" s="31"/>
      <c r="KGH287" s="31"/>
      <c r="KGI287" s="31"/>
      <c r="KGJ287" s="31"/>
      <c r="KGK287" s="31"/>
      <c r="KGL287" s="31"/>
      <c r="KGM287" s="31"/>
      <c r="KGN287" s="31"/>
      <c r="KGO287" s="31"/>
      <c r="KGP287" s="31"/>
      <c r="KGQ287" s="31"/>
      <c r="KGR287" s="31"/>
      <c r="KGS287" s="31"/>
      <c r="KGT287" s="31"/>
      <c r="KGU287" s="31"/>
      <c r="KGV287" s="31"/>
      <c r="KGW287" s="31"/>
      <c r="KGX287" s="31"/>
      <c r="KGY287" s="31"/>
      <c r="KGZ287" s="31"/>
      <c r="KHA287" s="31"/>
      <c r="KHB287" s="31"/>
      <c r="KHC287" s="31"/>
      <c r="KHD287" s="31"/>
      <c r="KHE287" s="31"/>
      <c r="KHF287" s="31"/>
      <c r="KHG287" s="31"/>
      <c r="KHH287" s="31"/>
      <c r="KHI287" s="31"/>
      <c r="KHJ287" s="31"/>
      <c r="KHK287" s="31"/>
      <c r="KHL287" s="31"/>
      <c r="KHM287" s="31"/>
      <c r="KHN287" s="31"/>
      <c r="KHO287" s="31"/>
      <c r="KHP287" s="31"/>
      <c r="KHQ287" s="31"/>
      <c r="KHR287" s="31"/>
      <c r="KHS287" s="31"/>
      <c r="KHT287" s="31"/>
      <c r="KHU287" s="31"/>
      <c r="KHV287" s="31"/>
      <c r="KHW287" s="31"/>
      <c r="KHX287" s="31"/>
      <c r="KHY287" s="31"/>
      <c r="KHZ287" s="31"/>
      <c r="KIA287" s="31"/>
      <c r="KIB287" s="31"/>
      <c r="KIC287" s="31"/>
      <c r="KID287" s="31"/>
      <c r="KIE287" s="31"/>
      <c r="KIF287" s="31"/>
      <c r="KIG287" s="31"/>
      <c r="KIH287" s="31"/>
      <c r="KII287" s="31"/>
      <c r="KIJ287" s="31"/>
      <c r="KIK287" s="31"/>
      <c r="KIL287" s="31"/>
      <c r="KIM287" s="31"/>
      <c r="KIN287" s="31"/>
      <c r="KIO287" s="31"/>
      <c r="KIP287" s="31"/>
      <c r="KIQ287" s="31"/>
      <c r="KIR287" s="31"/>
      <c r="KIS287" s="31"/>
      <c r="KIT287" s="31"/>
      <c r="KIU287" s="31"/>
      <c r="KIV287" s="31"/>
      <c r="KIW287" s="31"/>
      <c r="KIX287" s="31"/>
      <c r="KIY287" s="31"/>
      <c r="KIZ287" s="31"/>
      <c r="KJA287" s="31"/>
      <c r="KJB287" s="31"/>
      <c r="KJC287" s="31"/>
      <c r="KJD287" s="31"/>
      <c r="KJE287" s="31"/>
      <c r="KJF287" s="31"/>
      <c r="KJG287" s="31"/>
      <c r="KJH287" s="31"/>
      <c r="KJI287" s="31"/>
      <c r="KJJ287" s="31"/>
      <c r="KJK287" s="31"/>
      <c r="KJL287" s="31"/>
      <c r="KJM287" s="31"/>
      <c r="KJN287" s="31"/>
      <c r="KJO287" s="31"/>
      <c r="KJP287" s="31"/>
      <c r="KJQ287" s="31"/>
      <c r="KJR287" s="31"/>
      <c r="KJS287" s="31"/>
      <c r="KJT287" s="31"/>
      <c r="KJU287" s="31"/>
      <c r="KJV287" s="31"/>
      <c r="KJW287" s="31"/>
      <c r="KJX287" s="31"/>
      <c r="KJY287" s="31"/>
      <c r="KJZ287" s="31"/>
      <c r="KKA287" s="31"/>
      <c r="KKB287" s="31"/>
      <c r="KKC287" s="31"/>
      <c r="KKD287" s="31"/>
      <c r="KKE287" s="31"/>
      <c r="KKF287" s="31"/>
      <c r="KKG287" s="31"/>
      <c r="KKH287" s="31"/>
      <c r="KKI287" s="31"/>
      <c r="KKJ287" s="31"/>
      <c r="KKK287" s="31"/>
      <c r="KKL287" s="31"/>
      <c r="KKM287" s="31"/>
      <c r="KKN287" s="31"/>
      <c r="KKO287" s="31"/>
      <c r="KKP287" s="31"/>
      <c r="KKQ287" s="31"/>
      <c r="KKR287" s="31"/>
      <c r="KKS287" s="31"/>
      <c r="KKT287" s="31"/>
      <c r="KKU287" s="31"/>
      <c r="KKV287" s="31"/>
      <c r="KKW287" s="31"/>
      <c r="KKX287" s="31"/>
      <c r="KKY287" s="31"/>
      <c r="KKZ287" s="31"/>
      <c r="KLA287" s="31"/>
      <c r="KLB287" s="31"/>
      <c r="KLC287" s="31"/>
      <c r="KLD287" s="31"/>
      <c r="KLE287" s="31"/>
      <c r="KLF287" s="31"/>
      <c r="KLG287" s="31"/>
      <c r="KLH287" s="31"/>
      <c r="KLI287" s="31"/>
      <c r="KLJ287" s="31"/>
      <c r="KLK287" s="31"/>
      <c r="KLL287" s="31"/>
      <c r="KLM287" s="31"/>
      <c r="KLN287" s="31"/>
      <c r="KLO287" s="31"/>
      <c r="KLP287" s="31"/>
      <c r="KLQ287" s="31"/>
      <c r="KLR287" s="31"/>
      <c r="KLS287" s="31"/>
      <c r="KLT287" s="31"/>
      <c r="KLU287" s="31"/>
      <c r="KLV287" s="31"/>
      <c r="KLW287" s="31"/>
      <c r="KLX287" s="31"/>
      <c r="KLY287" s="31"/>
      <c r="KLZ287" s="31"/>
      <c r="KMA287" s="31"/>
      <c r="KMB287" s="31"/>
      <c r="KMC287" s="31"/>
      <c r="KMD287" s="31"/>
      <c r="KME287" s="31"/>
      <c r="KMF287" s="31"/>
      <c r="KMG287" s="31"/>
      <c r="KMH287" s="31"/>
      <c r="KMI287" s="31"/>
      <c r="KMJ287" s="31"/>
      <c r="KMK287" s="31"/>
      <c r="KML287" s="31"/>
      <c r="KMM287" s="31"/>
      <c r="KMN287" s="31"/>
      <c r="KMO287" s="31"/>
      <c r="KMP287" s="31"/>
      <c r="KMQ287" s="31"/>
      <c r="KMR287" s="31"/>
      <c r="KMS287" s="31"/>
      <c r="KMT287" s="31"/>
      <c r="KMU287" s="31"/>
      <c r="KMV287" s="31"/>
      <c r="KMW287" s="31"/>
      <c r="KMX287" s="31"/>
      <c r="KMY287" s="31"/>
      <c r="KMZ287" s="31"/>
      <c r="KNA287" s="31"/>
      <c r="KNB287" s="31"/>
      <c r="KNC287" s="31"/>
      <c r="KND287" s="31"/>
      <c r="KNE287" s="31"/>
      <c r="KNF287" s="31"/>
      <c r="KNG287" s="31"/>
      <c r="KNH287" s="31"/>
      <c r="KNI287" s="31"/>
      <c r="KNJ287" s="31"/>
      <c r="KNK287" s="31"/>
      <c r="KNL287" s="31"/>
      <c r="KNM287" s="31"/>
      <c r="KNN287" s="31"/>
      <c r="KNO287" s="31"/>
      <c r="KNP287" s="31"/>
      <c r="KNQ287" s="31"/>
      <c r="KNR287" s="31"/>
      <c r="KNS287" s="31"/>
      <c r="KNT287" s="31"/>
      <c r="KNU287" s="31"/>
      <c r="KNV287" s="31"/>
      <c r="KNW287" s="31"/>
      <c r="KNX287" s="31"/>
      <c r="KNY287" s="31"/>
      <c r="KNZ287" s="31"/>
      <c r="KOA287" s="31"/>
      <c r="KOB287" s="31"/>
      <c r="KOC287" s="31"/>
      <c r="KOD287" s="31"/>
      <c r="KOE287" s="31"/>
      <c r="KOF287" s="31"/>
      <c r="KOG287" s="31"/>
      <c r="KOH287" s="31"/>
      <c r="KOI287" s="31"/>
      <c r="KOJ287" s="31"/>
      <c r="KOK287" s="31"/>
      <c r="KOL287" s="31"/>
      <c r="KOM287" s="31"/>
      <c r="KON287" s="31"/>
      <c r="KOO287" s="31"/>
      <c r="KOP287" s="31"/>
      <c r="KOQ287" s="31"/>
      <c r="KOR287" s="31"/>
      <c r="KOS287" s="31"/>
      <c r="KOT287" s="31"/>
      <c r="KOU287" s="31"/>
      <c r="KOV287" s="31"/>
      <c r="KOW287" s="31"/>
      <c r="KOX287" s="31"/>
      <c r="KOY287" s="31"/>
      <c r="KOZ287" s="31"/>
      <c r="KPA287" s="31"/>
      <c r="KPB287" s="31"/>
      <c r="KPC287" s="31"/>
      <c r="KPD287" s="31"/>
      <c r="KPE287" s="31"/>
      <c r="KPF287" s="31"/>
      <c r="KPG287" s="31"/>
      <c r="KPH287" s="31"/>
      <c r="KPI287" s="31"/>
      <c r="KPJ287" s="31"/>
      <c r="KPK287" s="31"/>
      <c r="KPL287" s="31"/>
      <c r="KPM287" s="31"/>
      <c r="KPN287" s="31"/>
      <c r="KPO287" s="31"/>
      <c r="KPP287" s="31"/>
      <c r="KPQ287" s="31"/>
      <c r="KPR287" s="31"/>
      <c r="KPS287" s="31"/>
      <c r="KPT287" s="31"/>
      <c r="KPU287" s="31"/>
      <c r="KPV287" s="31"/>
      <c r="KPW287" s="31"/>
      <c r="KPX287" s="31"/>
      <c r="KPY287" s="31"/>
      <c r="KPZ287" s="31"/>
      <c r="KQA287" s="31"/>
      <c r="KQB287" s="31"/>
      <c r="KQC287" s="31"/>
      <c r="KQD287" s="31"/>
      <c r="KQE287" s="31"/>
      <c r="KQF287" s="31"/>
      <c r="KQG287" s="31"/>
      <c r="KQH287" s="31"/>
      <c r="KQI287" s="31"/>
      <c r="KQJ287" s="31"/>
      <c r="KQK287" s="31"/>
      <c r="KQL287" s="31"/>
      <c r="KQM287" s="31"/>
      <c r="KQN287" s="31"/>
      <c r="KQO287" s="31"/>
      <c r="KQP287" s="31"/>
      <c r="KQQ287" s="31"/>
      <c r="KQR287" s="31"/>
      <c r="KQS287" s="31"/>
      <c r="KQT287" s="31"/>
      <c r="KQU287" s="31"/>
      <c r="KQV287" s="31"/>
      <c r="KQW287" s="31"/>
      <c r="KQX287" s="31"/>
      <c r="KQY287" s="31"/>
      <c r="KQZ287" s="31"/>
      <c r="KRA287" s="31"/>
      <c r="KRB287" s="31"/>
      <c r="KRC287" s="31"/>
      <c r="KRD287" s="31"/>
      <c r="KRE287" s="31"/>
      <c r="KRF287" s="31"/>
      <c r="KRG287" s="31"/>
      <c r="KRH287" s="31"/>
      <c r="KRI287" s="31"/>
      <c r="KRJ287" s="31"/>
      <c r="KRK287" s="31"/>
      <c r="KRL287" s="31"/>
      <c r="KRM287" s="31"/>
      <c r="KRN287" s="31"/>
      <c r="KRO287" s="31"/>
      <c r="KRP287" s="31"/>
      <c r="KRQ287" s="31"/>
      <c r="KRR287" s="31"/>
      <c r="KRS287" s="31"/>
      <c r="KRT287" s="31"/>
      <c r="KRU287" s="31"/>
      <c r="KRV287" s="31"/>
      <c r="KRW287" s="31"/>
      <c r="KRX287" s="31"/>
      <c r="KRY287" s="31"/>
      <c r="KRZ287" s="31"/>
      <c r="KSA287" s="31"/>
      <c r="KSB287" s="31"/>
      <c r="KSC287" s="31"/>
      <c r="KSD287" s="31"/>
      <c r="KSE287" s="31"/>
      <c r="KSF287" s="31"/>
      <c r="KSG287" s="31"/>
      <c r="KSH287" s="31"/>
      <c r="KSI287" s="31"/>
      <c r="KSJ287" s="31"/>
      <c r="KSK287" s="31"/>
      <c r="KSL287" s="31"/>
      <c r="KSM287" s="31"/>
      <c r="KSN287" s="31"/>
      <c r="KSO287" s="31"/>
      <c r="KSP287" s="31"/>
      <c r="KSQ287" s="31"/>
      <c r="KSR287" s="31"/>
      <c r="KSS287" s="31"/>
      <c r="KST287" s="31"/>
      <c r="KSU287" s="31"/>
      <c r="KSV287" s="31"/>
      <c r="KSW287" s="31"/>
      <c r="KSX287" s="31"/>
      <c r="KSY287" s="31"/>
      <c r="KSZ287" s="31"/>
      <c r="KTA287" s="31"/>
      <c r="KTB287" s="31"/>
      <c r="KTC287" s="31"/>
      <c r="KTD287" s="31"/>
      <c r="KTE287" s="31"/>
      <c r="KTF287" s="31"/>
      <c r="KTG287" s="31"/>
      <c r="KTH287" s="31"/>
      <c r="KTI287" s="31"/>
      <c r="KTJ287" s="31"/>
      <c r="KTK287" s="31"/>
      <c r="KTL287" s="31"/>
      <c r="KTM287" s="31"/>
      <c r="KTN287" s="31"/>
      <c r="KTO287" s="31"/>
      <c r="KTP287" s="31"/>
      <c r="KTQ287" s="31"/>
      <c r="KTR287" s="31"/>
      <c r="KTS287" s="31"/>
      <c r="KTT287" s="31"/>
      <c r="KTU287" s="31"/>
      <c r="KTV287" s="31"/>
      <c r="KTW287" s="31"/>
      <c r="KTX287" s="31"/>
      <c r="KTY287" s="31"/>
      <c r="KTZ287" s="31"/>
      <c r="KUA287" s="31"/>
      <c r="KUB287" s="31"/>
      <c r="KUC287" s="31"/>
      <c r="KUD287" s="31"/>
      <c r="KUE287" s="31"/>
      <c r="KUF287" s="31"/>
      <c r="KUG287" s="31"/>
      <c r="KUH287" s="31"/>
      <c r="KUI287" s="31"/>
      <c r="KUJ287" s="31"/>
      <c r="KUK287" s="31"/>
      <c r="KUL287" s="31"/>
      <c r="KUM287" s="31"/>
      <c r="KUN287" s="31"/>
      <c r="KUO287" s="31"/>
      <c r="KUP287" s="31"/>
      <c r="KUQ287" s="31"/>
      <c r="KUR287" s="31"/>
      <c r="KUS287" s="31"/>
      <c r="KUT287" s="31"/>
      <c r="KUU287" s="31"/>
      <c r="KUV287" s="31"/>
      <c r="KUW287" s="31"/>
      <c r="KUX287" s="31"/>
      <c r="KUY287" s="31"/>
      <c r="KUZ287" s="31"/>
      <c r="KVA287" s="31"/>
      <c r="KVB287" s="31"/>
      <c r="KVC287" s="31"/>
      <c r="KVD287" s="31"/>
      <c r="KVE287" s="31"/>
      <c r="KVF287" s="31"/>
      <c r="KVG287" s="31"/>
      <c r="KVH287" s="31"/>
      <c r="KVI287" s="31"/>
      <c r="KVJ287" s="31"/>
      <c r="KVK287" s="31"/>
      <c r="KVL287" s="31"/>
      <c r="KVM287" s="31"/>
      <c r="KVN287" s="31"/>
      <c r="KVO287" s="31"/>
      <c r="KVP287" s="31"/>
      <c r="KVQ287" s="31"/>
      <c r="KVR287" s="31"/>
      <c r="KVS287" s="31"/>
      <c r="KVT287" s="31"/>
      <c r="KVU287" s="31"/>
      <c r="KVV287" s="31"/>
      <c r="KVW287" s="31"/>
      <c r="KVX287" s="31"/>
      <c r="KVY287" s="31"/>
      <c r="KVZ287" s="31"/>
      <c r="KWA287" s="31"/>
      <c r="KWB287" s="31"/>
      <c r="KWC287" s="31"/>
      <c r="KWD287" s="31"/>
      <c r="KWE287" s="31"/>
      <c r="KWF287" s="31"/>
      <c r="KWG287" s="31"/>
      <c r="KWH287" s="31"/>
      <c r="KWI287" s="31"/>
      <c r="KWJ287" s="31"/>
      <c r="KWK287" s="31"/>
      <c r="KWL287" s="31"/>
      <c r="KWM287" s="31"/>
      <c r="KWN287" s="31"/>
      <c r="KWO287" s="31"/>
      <c r="KWP287" s="31"/>
      <c r="KWQ287" s="31"/>
      <c r="KWR287" s="31"/>
      <c r="KWS287" s="31"/>
      <c r="KWT287" s="31"/>
      <c r="KWU287" s="31"/>
      <c r="KWV287" s="31"/>
      <c r="KWW287" s="31"/>
      <c r="KWX287" s="31"/>
      <c r="KWY287" s="31"/>
      <c r="KWZ287" s="31"/>
      <c r="KXA287" s="31"/>
      <c r="KXB287" s="31"/>
      <c r="KXC287" s="31"/>
      <c r="KXD287" s="31"/>
      <c r="KXE287" s="31"/>
      <c r="KXF287" s="31"/>
      <c r="KXG287" s="31"/>
      <c r="KXH287" s="31"/>
      <c r="KXI287" s="31"/>
      <c r="KXJ287" s="31"/>
      <c r="KXK287" s="31"/>
      <c r="KXL287" s="31"/>
      <c r="KXM287" s="31"/>
      <c r="KXN287" s="31"/>
      <c r="KXO287" s="31"/>
      <c r="KXP287" s="31"/>
      <c r="KXQ287" s="31"/>
      <c r="KXR287" s="31"/>
      <c r="KXS287" s="31"/>
      <c r="KXT287" s="31"/>
      <c r="KXU287" s="31"/>
      <c r="KXV287" s="31"/>
      <c r="KXW287" s="31"/>
      <c r="KXX287" s="31"/>
      <c r="KXY287" s="31"/>
      <c r="KXZ287" s="31"/>
      <c r="KYA287" s="31"/>
      <c r="KYB287" s="31"/>
      <c r="KYC287" s="31"/>
      <c r="KYD287" s="31"/>
      <c r="KYE287" s="31"/>
      <c r="KYF287" s="31"/>
      <c r="KYG287" s="31"/>
      <c r="KYH287" s="31"/>
      <c r="KYI287" s="31"/>
      <c r="KYJ287" s="31"/>
      <c r="KYK287" s="31"/>
      <c r="KYL287" s="31"/>
      <c r="KYM287" s="31"/>
      <c r="KYN287" s="31"/>
      <c r="KYO287" s="31"/>
      <c r="KYP287" s="31"/>
      <c r="KYQ287" s="31"/>
      <c r="KYR287" s="31"/>
      <c r="KYS287" s="31"/>
      <c r="KYT287" s="31"/>
      <c r="KYU287" s="31"/>
      <c r="KYV287" s="31"/>
      <c r="KYW287" s="31"/>
      <c r="KYX287" s="31"/>
      <c r="KYY287" s="31"/>
      <c r="KYZ287" s="31"/>
      <c r="KZA287" s="31"/>
      <c r="KZB287" s="31"/>
      <c r="KZC287" s="31"/>
      <c r="KZD287" s="31"/>
      <c r="KZE287" s="31"/>
      <c r="KZF287" s="31"/>
      <c r="KZG287" s="31"/>
      <c r="KZH287" s="31"/>
      <c r="KZI287" s="31"/>
      <c r="KZJ287" s="31"/>
      <c r="KZK287" s="31"/>
      <c r="KZL287" s="31"/>
      <c r="KZM287" s="31"/>
      <c r="KZN287" s="31"/>
      <c r="KZO287" s="31"/>
      <c r="KZP287" s="31"/>
      <c r="KZQ287" s="31"/>
      <c r="KZR287" s="31"/>
      <c r="KZS287" s="31"/>
      <c r="KZT287" s="31"/>
      <c r="KZU287" s="31"/>
      <c r="KZV287" s="31"/>
      <c r="KZW287" s="31"/>
      <c r="KZX287" s="31"/>
      <c r="KZY287" s="31"/>
      <c r="KZZ287" s="31"/>
      <c r="LAA287" s="31"/>
      <c r="LAB287" s="31"/>
      <c r="LAC287" s="31"/>
      <c r="LAD287" s="31"/>
      <c r="LAE287" s="31"/>
      <c r="LAF287" s="31"/>
      <c r="LAG287" s="31"/>
      <c r="LAH287" s="31"/>
      <c r="LAI287" s="31"/>
      <c r="LAJ287" s="31"/>
      <c r="LAK287" s="31"/>
      <c r="LAL287" s="31"/>
      <c r="LAM287" s="31"/>
      <c r="LAN287" s="31"/>
      <c r="LAO287" s="31"/>
      <c r="LAP287" s="31"/>
      <c r="LAQ287" s="31"/>
      <c r="LAR287" s="31"/>
      <c r="LAS287" s="31"/>
      <c r="LAT287" s="31"/>
      <c r="LAU287" s="31"/>
      <c r="LAV287" s="31"/>
      <c r="LAW287" s="31"/>
      <c r="LAX287" s="31"/>
      <c r="LAY287" s="31"/>
      <c r="LAZ287" s="31"/>
      <c r="LBA287" s="31"/>
      <c r="LBB287" s="31"/>
      <c r="LBC287" s="31"/>
      <c r="LBD287" s="31"/>
      <c r="LBE287" s="31"/>
      <c r="LBF287" s="31"/>
      <c r="LBG287" s="31"/>
      <c r="LBH287" s="31"/>
      <c r="LBI287" s="31"/>
      <c r="LBJ287" s="31"/>
      <c r="LBK287" s="31"/>
      <c r="LBL287" s="31"/>
      <c r="LBM287" s="31"/>
      <c r="LBN287" s="31"/>
      <c r="LBO287" s="31"/>
      <c r="LBP287" s="31"/>
      <c r="LBQ287" s="31"/>
      <c r="LBR287" s="31"/>
      <c r="LBS287" s="31"/>
      <c r="LBT287" s="31"/>
      <c r="LBU287" s="31"/>
      <c r="LBV287" s="31"/>
      <c r="LBW287" s="31"/>
      <c r="LBX287" s="31"/>
      <c r="LBY287" s="31"/>
      <c r="LBZ287" s="31"/>
      <c r="LCA287" s="31"/>
      <c r="LCB287" s="31"/>
      <c r="LCC287" s="31"/>
      <c r="LCD287" s="31"/>
      <c r="LCE287" s="31"/>
      <c r="LCF287" s="31"/>
      <c r="LCG287" s="31"/>
      <c r="LCH287" s="31"/>
      <c r="LCI287" s="31"/>
      <c r="LCJ287" s="31"/>
      <c r="LCK287" s="31"/>
      <c r="LCL287" s="31"/>
      <c r="LCM287" s="31"/>
      <c r="LCN287" s="31"/>
      <c r="LCO287" s="31"/>
      <c r="LCP287" s="31"/>
      <c r="LCQ287" s="31"/>
      <c r="LCR287" s="31"/>
      <c r="LCS287" s="31"/>
      <c r="LCT287" s="31"/>
      <c r="LCU287" s="31"/>
      <c r="LCV287" s="31"/>
      <c r="LCW287" s="31"/>
      <c r="LCX287" s="31"/>
      <c r="LCY287" s="31"/>
      <c r="LCZ287" s="31"/>
      <c r="LDA287" s="31"/>
      <c r="LDB287" s="31"/>
      <c r="LDC287" s="31"/>
      <c r="LDD287" s="31"/>
      <c r="LDE287" s="31"/>
      <c r="LDF287" s="31"/>
      <c r="LDG287" s="31"/>
      <c r="LDH287" s="31"/>
      <c r="LDI287" s="31"/>
      <c r="LDJ287" s="31"/>
      <c r="LDK287" s="31"/>
      <c r="LDL287" s="31"/>
      <c r="LDM287" s="31"/>
      <c r="LDN287" s="31"/>
      <c r="LDO287" s="31"/>
      <c r="LDP287" s="31"/>
      <c r="LDQ287" s="31"/>
      <c r="LDR287" s="31"/>
      <c r="LDS287" s="31"/>
      <c r="LDT287" s="31"/>
      <c r="LDU287" s="31"/>
      <c r="LDV287" s="31"/>
      <c r="LDW287" s="31"/>
      <c r="LDX287" s="31"/>
      <c r="LDY287" s="31"/>
      <c r="LDZ287" s="31"/>
      <c r="LEA287" s="31"/>
      <c r="LEB287" s="31"/>
      <c r="LEC287" s="31"/>
      <c r="LED287" s="31"/>
      <c r="LEE287" s="31"/>
      <c r="LEF287" s="31"/>
      <c r="LEG287" s="31"/>
      <c r="LEH287" s="31"/>
      <c r="LEI287" s="31"/>
      <c r="LEJ287" s="31"/>
      <c r="LEK287" s="31"/>
      <c r="LEL287" s="31"/>
      <c r="LEM287" s="31"/>
      <c r="LEN287" s="31"/>
      <c r="LEO287" s="31"/>
      <c r="LEP287" s="31"/>
      <c r="LEQ287" s="31"/>
      <c r="LER287" s="31"/>
      <c r="LES287" s="31"/>
      <c r="LET287" s="31"/>
      <c r="LEU287" s="31"/>
      <c r="LEV287" s="31"/>
      <c r="LEW287" s="31"/>
      <c r="LEX287" s="31"/>
      <c r="LEY287" s="31"/>
      <c r="LEZ287" s="31"/>
      <c r="LFA287" s="31"/>
      <c r="LFB287" s="31"/>
      <c r="LFC287" s="31"/>
      <c r="LFD287" s="31"/>
      <c r="LFE287" s="31"/>
      <c r="LFF287" s="31"/>
      <c r="LFG287" s="31"/>
      <c r="LFH287" s="31"/>
      <c r="LFI287" s="31"/>
      <c r="LFJ287" s="31"/>
      <c r="LFK287" s="31"/>
      <c r="LFL287" s="31"/>
      <c r="LFM287" s="31"/>
      <c r="LFN287" s="31"/>
      <c r="LFO287" s="31"/>
      <c r="LFP287" s="31"/>
      <c r="LFQ287" s="31"/>
      <c r="LFR287" s="31"/>
      <c r="LFS287" s="31"/>
      <c r="LFT287" s="31"/>
      <c r="LFU287" s="31"/>
      <c r="LFV287" s="31"/>
      <c r="LFW287" s="31"/>
      <c r="LFX287" s="31"/>
      <c r="LFY287" s="31"/>
      <c r="LFZ287" s="31"/>
      <c r="LGA287" s="31"/>
      <c r="LGB287" s="31"/>
      <c r="LGC287" s="31"/>
      <c r="LGD287" s="31"/>
      <c r="LGE287" s="31"/>
      <c r="LGF287" s="31"/>
      <c r="LGG287" s="31"/>
      <c r="LGH287" s="31"/>
      <c r="LGI287" s="31"/>
      <c r="LGJ287" s="31"/>
      <c r="LGK287" s="31"/>
      <c r="LGL287" s="31"/>
      <c r="LGM287" s="31"/>
      <c r="LGN287" s="31"/>
      <c r="LGO287" s="31"/>
      <c r="LGP287" s="31"/>
      <c r="LGQ287" s="31"/>
      <c r="LGR287" s="31"/>
      <c r="LGS287" s="31"/>
      <c r="LGT287" s="31"/>
      <c r="LGU287" s="31"/>
      <c r="LGV287" s="31"/>
      <c r="LGW287" s="31"/>
      <c r="LGX287" s="31"/>
      <c r="LGY287" s="31"/>
      <c r="LGZ287" s="31"/>
      <c r="LHA287" s="31"/>
      <c r="LHB287" s="31"/>
      <c r="LHC287" s="31"/>
      <c r="LHD287" s="31"/>
      <c r="LHE287" s="31"/>
      <c r="LHF287" s="31"/>
      <c r="LHG287" s="31"/>
      <c r="LHH287" s="31"/>
      <c r="LHI287" s="31"/>
      <c r="LHJ287" s="31"/>
      <c r="LHK287" s="31"/>
      <c r="LHL287" s="31"/>
      <c r="LHM287" s="31"/>
      <c r="LHN287" s="31"/>
      <c r="LHO287" s="31"/>
      <c r="LHP287" s="31"/>
      <c r="LHQ287" s="31"/>
      <c r="LHR287" s="31"/>
      <c r="LHS287" s="31"/>
      <c r="LHT287" s="31"/>
      <c r="LHU287" s="31"/>
      <c r="LHV287" s="31"/>
      <c r="LHW287" s="31"/>
      <c r="LHX287" s="31"/>
      <c r="LHY287" s="31"/>
      <c r="LHZ287" s="31"/>
      <c r="LIA287" s="31"/>
      <c r="LIB287" s="31"/>
      <c r="LIC287" s="31"/>
      <c r="LID287" s="31"/>
      <c r="LIE287" s="31"/>
      <c r="LIF287" s="31"/>
      <c r="LIG287" s="31"/>
      <c r="LIH287" s="31"/>
      <c r="LII287" s="31"/>
      <c r="LIJ287" s="31"/>
      <c r="LIK287" s="31"/>
      <c r="LIL287" s="31"/>
      <c r="LIM287" s="31"/>
      <c r="LIN287" s="31"/>
      <c r="LIO287" s="31"/>
      <c r="LIP287" s="31"/>
      <c r="LIQ287" s="31"/>
      <c r="LIR287" s="31"/>
      <c r="LIS287" s="31"/>
      <c r="LIT287" s="31"/>
      <c r="LIU287" s="31"/>
      <c r="LIV287" s="31"/>
      <c r="LIW287" s="31"/>
      <c r="LIX287" s="31"/>
      <c r="LIY287" s="31"/>
      <c r="LIZ287" s="31"/>
      <c r="LJA287" s="31"/>
      <c r="LJB287" s="31"/>
      <c r="LJC287" s="31"/>
      <c r="LJD287" s="31"/>
      <c r="LJE287" s="31"/>
      <c r="LJF287" s="31"/>
      <c r="LJG287" s="31"/>
      <c r="LJH287" s="31"/>
      <c r="LJI287" s="31"/>
      <c r="LJJ287" s="31"/>
      <c r="LJK287" s="31"/>
      <c r="LJL287" s="31"/>
      <c r="LJM287" s="31"/>
      <c r="LJN287" s="31"/>
      <c r="LJO287" s="31"/>
      <c r="LJP287" s="31"/>
      <c r="LJQ287" s="31"/>
      <c r="LJR287" s="31"/>
      <c r="LJS287" s="31"/>
      <c r="LJT287" s="31"/>
      <c r="LJU287" s="31"/>
      <c r="LJV287" s="31"/>
      <c r="LJW287" s="31"/>
      <c r="LJX287" s="31"/>
      <c r="LJY287" s="31"/>
      <c r="LJZ287" s="31"/>
      <c r="LKA287" s="31"/>
      <c r="LKB287" s="31"/>
      <c r="LKC287" s="31"/>
      <c r="LKD287" s="31"/>
      <c r="LKE287" s="31"/>
      <c r="LKF287" s="31"/>
      <c r="LKG287" s="31"/>
      <c r="LKH287" s="31"/>
      <c r="LKI287" s="31"/>
      <c r="LKJ287" s="31"/>
      <c r="LKK287" s="31"/>
      <c r="LKL287" s="31"/>
      <c r="LKM287" s="31"/>
      <c r="LKN287" s="31"/>
      <c r="LKO287" s="31"/>
      <c r="LKP287" s="31"/>
      <c r="LKQ287" s="31"/>
      <c r="LKR287" s="31"/>
      <c r="LKS287" s="31"/>
      <c r="LKT287" s="31"/>
      <c r="LKU287" s="31"/>
      <c r="LKV287" s="31"/>
      <c r="LKW287" s="31"/>
      <c r="LKX287" s="31"/>
      <c r="LKY287" s="31"/>
      <c r="LKZ287" s="31"/>
      <c r="LLA287" s="31"/>
      <c r="LLB287" s="31"/>
      <c r="LLC287" s="31"/>
      <c r="LLD287" s="31"/>
      <c r="LLE287" s="31"/>
      <c r="LLF287" s="31"/>
      <c r="LLG287" s="31"/>
      <c r="LLH287" s="31"/>
      <c r="LLI287" s="31"/>
      <c r="LLJ287" s="31"/>
      <c r="LLK287" s="31"/>
      <c r="LLL287" s="31"/>
      <c r="LLM287" s="31"/>
      <c r="LLN287" s="31"/>
      <c r="LLO287" s="31"/>
      <c r="LLP287" s="31"/>
      <c r="LLQ287" s="31"/>
      <c r="LLR287" s="31"/>
      <c r="LLS287" s="31"/>
      <c r="LLT287" s="31"/>
      <c r="LLU287" s="31"/>
      <c r="LLV287" s="31"/>
      <c r="LLW287" s="31"/>
      <c r="LLX287" s="31"/>
      <c r="LLY287" s="31"/>
      <c r="LLZ287" s="31"/>
      <c r="LMA287" s="31"/>
      <c r="LMB287" s="31"/>
      <c r="LMC287" s="31"/>
      <c r="LMD287" s="31"/>
      <c r="LME287" s="31"/>
      <c r="LMF287" s="31"/>
      <c r="LMG287" s="31"/>
      <c r="LMH287" s="31"/>
      <c r="LMI287" s="31"/>
      <c r="LMJ287" s="31"/>
      <c r="LMK287" s="31"/>
      <c r="LML287" s="31"/>
      <c r="LMM287" s="31"/>
      <c r="LMN287" s="31"/>
      <c r="LMO287" s="31"/>
      <c r="LMP287" s="31"/>
      <c r="LMQ287" s="31"/>
      <c r="LMR287" s="31"/>
      <c r="LMS287" s="31"/>
      <c r="LMT287" s="31"/>
      <c r="LMU287" s="31"/>
      <c r="LMV287" s="31"/>
      <c r="LMW287" s="31"/>
      <c r="LMX287" s="31"/>
      <c r="LMY287" s="31"/>
      <c r="LMZ287" s="31"/>
      <c r="LNA287" s="31"/>
      <c r="LNB287" s="31"/>
      <c r="LNC287" s="31"/>
      <c r="LND287" s="31"/>
      <c r="LNE287" s="31"/>
      <c r="LNF287" s="31"/>
      <c r="LNG287" s="31"/>
      <c r="LNH287" s="31"/>
      <c r="LNI287" s="31"/>
      <c r="LNJ287" s="31"/>
      <c r="LNK287" s="31"/>
      <c r="LNL287" s="31"/>
      <c r="LNM287" s="31"/>
      <c r="LNN287" s="31"/>
      <c r="LNO287" s="31"/>
      <c r="LNP287" s="31"/>
      <c r="LNQ287" s="31"/>
      <c r="LNR287" s="31"/>
      <c r="LNS287" s="31"/>
      <c r="LNT287" s="31"/>
      <c r="LNU287" s="31"/>
      <c r="LNV287" s="31"/>
      <c r="LNW287" s="31"/>
      <c r="LNX287" s="31"/>
      <c r="LNY287" s="31"/>
      <c r="LNZ287" s="31"/>
      <c r="LOA287" s="31"/>
      <c r="LOB287" s="31"/>
      <c r="LOC287" s="31"/>
      <c r="LOD287" s="31"/>
      <c r="LOE287" s="31"/>
      <c r="LOF287" s="31"/>
      <c r="LOG287" s="31"/>
      <c r="LOH287" s="31"/>
      <c r="LOI287" s="31"/>
      <c r="LOJ287" s="31"/>
      <c r="LOK287" s="31"/>
      <c r="LOL287" s="31"/>
      <c r="LOM287" s="31"/>
      <c r="LON287" s="31"/>
      <c r="LOO287" s="31"/>
      <c r="LOP287" s="31"/>
      <c r="LOQ287" s="31"/>
      <c r="LOR287" s="31"/>
      <c r="LOS287" s="31"/>
      <c r="LOT287" s="31"/>
      <c r="LOU287" s="31"/>
      <c r="LOV287" s="31"/>
      <c r="LOW287" s="31"/>
      <c r="LOX287" s="31"/>
      <c r="LOY287" s="31"/>
      <c r="LOZ287" s="31"/>
      <c r="LPA287" s="31"/>
      <c r="LPB287" s="31"/>
      <c r="LPC287" s="31"/>
      <c r="LPD287" s="31"/>
      <c r="LPE287" s="31"/>
      <c r="LPF287" s="31"/>
      <c r="LPG287" s="31"/>
      <c r="LPH287" s="31"/>
      <c r="LPI287" s="31"/>
      <c r="LPJ287" s="31"/>
      <c r="LPK287" s="31"/>
      <c r="LPL287" s="31"/>
      <c r="LPM287" s="31"/>
      <c r="LPN287" s="31"/>
      <c r="LPO287" s="31"/>
      <c r="LPP287" s="31"/>
      <c r="LPQ287" s="31"/>
      <c r="LPR287" s="31"/>
      <c r="LPS287" s="31"/>
      <c r="LPT287" s="31"/>
      <c r="LPU287" s="31"/>
      <c r="LPV287" s="31"/>
      <c r="LPW287" s="31"/>
      <c r="LPX287" s="31"/>
      <c r="LPY287" s="31"/>
      <c r="LPZ287" s="31"/>
      <c r="LQA287" s="31"/>
      <c r="LQB287" s="31"/>
      <c r="LQC287" s="31"/>
      <c r="LQD287" s="31"/>
      <c r="LQE287" s="31"/>
      <c r="LQF287" s="31"/>
      <c r="LQG287" s="31"/>
      <c r="LQH287" s="31"/>
      <c r="LQI287" s="31"/>
      <c r="LQJ287" s="31"/>
      <c r="LQK287" s="31"/>
      <c r="LQL287" s="31"/>
      <c r="LQM287" s="31"/>
      <c r="LQN287" s="31"/>
      <c r="LQO287" s="31"/>
      <c r="LQP287" s="31"/>
      <c r="LQQ287" s="31"/>
      <c r="LQR287" s="31"/>
      <c r="LQS287" s="31"/>
      <c r="LQT287" s="31"/>
      <c r="LQU287" s="31"/>
      <c r="LQV287" s="31"/>
      <c r="LQW287" s="31"/>
      <c r="LQX287" s="31"/>
      <c r="LQY287" s="31"/>
      <c r="LQZ287" s="31"/>
      <c r="LRA287" s="31"/>
      <c r="LRB287" s="31"/>
      <c r="LRC287" s="31"/>
      <c r="LRD287" s="31"/>
      <c r="LRE287" s="31"/>
      <c r="LRF287" s="31"/>
      <c r="LRG287" s="31"/>
      <c r="LRH287" s="31"/>
      <c r="LRI287" s="31"/>
      <c r="LRJ287" s="31"/>
      <c r="LRK287" s="31"/>
      <c r="LRL287" s="31"/>
      <c r="LRM287" s="31"/>
      <c r="LRN287" s="31"/>
      <c r="LRO287" s="31"/>
      <c r="LRP287" s="31"/>
      <c r="LRQ287" s="31"/>
      <c r="LRR287" s="31"/>
      <c r="LRS287" s="31"/>
      <c r="LRT287" s="31"/>
      <c r="LRU287" s="31"/>
      <c r="LRV287" s="31"/>
      <c r="LRW287" s="31"/>
      <c r="LRX287" s="31"/>
      <c r="LRY287" s="31"/>
      <c r="LRZ287" s="31"/>
      <c r="LSA287" s="31"/>
      <c r="LSB287" s="31"/>
      <c r="LSC287" s="31"/>
      <c r="LSD287" s="31"/>
      <c r="LSE287" s="31"/>
      <c r="LSF287" s="31"/>
      <c r="LSG287" s="31"/>
      <c r="LSH287" s="31"/>
      <c r="LSI287" s="31"/>
      <c r="LSJ287" s="31"/>
      <c r="LSK287" s="31"/>
      <c r="LSL287" s="31"/>
      <c r="LSM287" s="31"/>
      <c r="LSN287" s="31"/>
      <c r="LSO287" s="31"/>
      <c r="LSP287" s="31"/>
      <c r="LSQ287" s="31"/>
      <c r="LSR287" s="31"/>
      <c r="LSS287" s="31"/>
      <c r="LST287" s="31"/>
      <c r="LSU287" s="31"/>
      <c r="LSV287" s="31"/>
      <c r="LSW287" s="31"/>
      <c r="LSX287" s="31"/>
      <c r="LSY287" s="31"/>
      <c r="LSZ287" s="31"/>
      <c r="LTA287" s="31"/>
      <c r="LTB287" s="31"/>
      <c r="LTC287" s="31"/>
      <c r="LTD287" s="31"/>
      <c r="LTE287" s="31"/>
      <c r="LTF287" s="31"/>
      <c r="LTG287" s="31"/>
      <c r="LTH287" s="31"/>
      <c r="LTI287" s="31"/>
      <c r="LTJ287" s="31"/>
      <c r="LTK287" s="31"/>
      <c r="LTL287" s="31"/>
      <c r="LTM287" s="31"/>
      <c r="LTN287" s="31"/>
      <c r="LTO287" s="31"/>
      <c r="LTP287" s="31"/>
      <c r="LTQ287" s="31"/>
      <c r="LTR287" s="31"/>
      <c r="LTS287" s="31"/>
      <c r="LTT287" s="31"/>
      <c r="LTU287" s="31"/>
      <c r="LTV287" s="31"/>
      <c r="LTW287" s="31"/>
      <c r="LTX287" s="31"/>
      <c r="LTY287" s="31"/>
      <c r="LTZ287" s="31"/>
      <c r="LUA287" s="31"/>
      <c r="LUB287" s="31"/>
      <c r="LUC287" s="31"/>
      <c r="LUD287" s="31"/>
      <c r="LUE287" s="31"/>
      <c r="LUF287" s="31"/>
      <c r="LUG287" s="31"/>
      <c r="LUH287" s="31"/>
      <c r="LUI287" s="31"/>
      <c r="LUJ287" s="31"/>
      <c r="LUK287" s="31"/>
      <c r="LUL287" s="31"/>
      <c r="LUM287" s="31"/>
      <c r="LUN287" s="31"/>
      <c r="LUO287" s="31"/>
      <c r="LUP287" s="31"/>
      <c r="LUQ287" s="31"/>
      <c r="LUR287" s="31"/>
      <c r="LUS287" s="31"/>
      <c r="LUT287" s="31"/>
      <c r="LUU287" s="31"/>
      <c r="LUV287" s="31"/>
      <c r="LUW287" s="31"/>
      <c r="LUX287" s="31"/>
      <c r="LUY287" s="31"/>
      <c r="LUZ287" s="31"/>
      <c r="LVA287" s="31"/>
      <c r="LVB287" s="31"/>
      <c r="LVC287" s="31"/>
      <c r="LVD287" s="31"/>
      <c r="LVE287" s="31"/>
      <c r="LVF287" s="31"/>
      <c r="LVG287" s="31"/>
      <c r="LVH287" s="31"/>
      <c r="LVI287" s="31"/>
      <c r="LVJ287" s="31"/>
      <c r="LVK287" s="31"/>
      <c r="LVL287" s="31"/>
      <c r="LVM287" s="31"/>
      <c r="LVN287" s="31"/>
      <c r="LVO287" s="31"/>
      <c r="LVP287" s="31"/>
      <c r="LVQ287" s="31"/>
      <c r="LVR287" s="31"/>
      <c r="LVS287" s="31"/>
      <c r="LVT287" s="31"/>
      <c r="LVU287" s="31"/>
      <c r="LVV287" s="31"/>
      <c r="LVW287" s="31"/>
      <c r="LVX287" s="31"/>
      <c r="LVY287" s="31"/>
      <c r="LVZ287" s="31"/>
      <c r="LWA287" s="31"/>
      <c r="LWB287" s="31"/>
      <c r="LWC287" s="31"/>
      <c r="LWD287" s="31"/>
      <c r="LWE287" s="31"/>
      <c r="LWF287" s="31"/>
      <c r="LWG287" s="31"/>
      <c r="LWH287" s="31"/>
      <c r="LWI287" s="31"/>
      <c r="LWJ287" s="31"/>
      <c r="LWK287" s="31"/>
      <c r="LWL287" s="31"/>
      <c r="LWM287" s="31"/>
      <c r="LWN287" s="31"/>
      <c r="LWO287" s="31"/>
      <c r="LWP287" s="31"/>
      <c r="LWQ287" s="31"/>
      <c r="LWR287" s="31"/>
      <c r="LWS287" s="31"/>
      <c r="LWT287" s="31"/>
      <c r="LWU287" s="31"/>
      <c r="LWV287" s="31"/>
      <c r="LWW287" s="31"/>
      <c r="LWX287" s="31"/>
      <c r="LWY287" s="31"/>
      <c r="LWZ287" s="31"/>
      <c r="LXA287" s="31"/>
      <c r="LXB287" s="31"/>
      <c r="LXC287" s="31"/>
      <c r="LXD287" s="31"/>
      <c r="LXE287" s="31"/>
      <c r="LXF287" s="31"/>
      <c r="LXG287" s="31"/>
      <c r="LXH287" s="31"/>
      <c r="LXI287" s="31"/>
      <c r="LXJ287" s="31"/>
      <c r="LXK287" s="31"/>
      <c r="LXL287" s="31"/>
      <c r="LXM287" s="31"/>
      <c r="LXN287" s="31"/>
      <c r="LXO287" s="31"/>
      <c r="LXP287" s="31"/>
      <c r="LXQ287" s="31"/>
      <c r="LXR287" s="31"/>
      <c r="LXS287" s="31"/>
      <c r="LXT287" s="31"/>
      <c r="LXU287" s="31"/>
      <c r="LXV287" s="31"/>
      <c r="LXW287" s="31"/>
      <c r="LXX287" s="31"/>
      <c r="LXY287" s="31"/>
      <c r="LXZ287" s="31"/>
      <c r="LYA287" s="31"/>
      <c r="LYB287" s="31"/>
      <c r="LYC287" s="31"/>
      <c r="LYD287" s="31"/>
      <c r="LYE287" s="31"/>
      <c r="LYF287" s="31"/>
      <c r="LYG287" s="31"/>
      <c r="LYH287" s="31"/>
      <c r="LYI287" s="31"/>
      <c r="LYJ287" s="31"/>
      <c r="LYK287" s="31"/>
      <c r="LYL287" s="31"/>
      <c r="LYM287" s="31"/>
      <c r="LYN287" s="31"/>
      <c r="LYO287" s="31"/>
      <c r="LYP287" s="31"/>
      <c r="LYQ287" s="31"/>
      <c r="LYR287" s="31"/>
      <c r="LYS287" s="31"/>
      <c r="LYT287" s="31"/>
      <c r="LYU287" s="31"/>
      <c r="LYV287" s="31"/>
      <c r="LYW287" s="31"/>
      <c r="LYX287" s="31"/>
      <c r="LYY287" s="31"/>
      <c r="LYZ287" s="31"/>
      <c r="LZA287" s="31"/>
      <c r="LZB287" s="31"/>
      <c r="LZC287" s="31"/>
      <c r="LZD287" s="31"/>
      <c r="LZE287" s="31"/>
      <c r="LZF287" s="31"/>
      <c r="LZG287" s="31"/>
      <c r="LZH287" s="31"/>
      <c r="LZI287" s="31"/>
      <c r="LZJ287" s="31"/>
      <c r="LZK287" s="31"/>
      <c r="LZL287" s="31"/>
      <c r="LZM287" s="31"/>
      <c r="LZN287" s="31"/>
      <c r="LZO287" s="31"/>
      <c r="LZP287" s="31"/>
      <c r="LZQ287" s="31"/>
      <c r="LZR287" s="31"/>
      <c r="LZS287" s="31"/>
      <c r="LZT287" s="31"/>
      <c r="LZU287" s="31"/>
      <c r="LZV287" s="31"/>
      <c r="LZW287" s="31"/>
      <c r="LZX287" s="31"/>
      <c r="LZY287" s="31"/>
      <c r="LZZ287" s="31"/>
      <c r="MAA287" s="31"/>
      <c r="MAB287" s="31"/>
      <c r="MAC287" s="31"/>
      <c r="MAD287" s="31"/>
      <c r="MAE287" s="31"/>
      <c r="MAF287" s="31"/>
      <c r="MAG287" s="31"/>
      <c r="MAH287" s="31"/>
      <c r="MAI287" s="31"/>
      <c r="MAJ287" s="31"/>
      <c r="MAK287" s="31"/>
      <c r="MAL287" s="31"/>
      <c r="MAM287" s="31"/>
      <c r="MAN287" s="31"/>
      <c r="MAO287" s="31"/>
      <c r="MAP287" s="31"/>
      <c r="MAQ287" s="31"/>
      <c r="MAR287" s="31"/>
      <c r="MAS287" s="31"/>
      <c r="MAT287" s="31"/>
      <c r="MAU287" s="31"/>
      <c r="MAV287" s="31"/>
      <c r="MAW287" s="31"/>
      <c r="MAX287" s="31"/>
      <c r="MAY287" s="31"/>
      <c r="MAZ287" s="31"/>
      <c r="MBA287" s="31"/>
      <c r="MBB287" s="31"/>
      <c r="MBC287" s="31"/>
      <c r="MBD287" s="31"/>
      <c r="MBE287" s="31"/>
      <c r="MBF287" s="31"/>
      <c r="MBG287" s="31"/>
      <c r="MBH287" s="31"/>
      <c r="MBI287" s="31"/>
      <c r="MBJ287" s="31"/>
      <c r="MBK287" s="31"/>
      <c r="MBL287" s="31"/>
      <c r="MBM287" s="31"/>
      <c r="MBN287" s="31"/>
      <c r="MBO287" s="31"/>
      <c r="MBP287" s="31"/>
      <c r="MBQ287" s="31"/>
      <c r="MBR287" s="31"/>
      <c r="MBS287" s="31"/>
      <c r="MBT287" s="31"/>
      <c r="MBU287" s="31"/>
      <c r="MBV287" s="31"/>
      <c r="MBW287" s="31"/>
      <c r="MBX287" s="31"/>
      <c r="MBY287" s="31"/>
      <c r="MBZ287" s="31"/>
      <c r="MCA287" s="31"/>
      <c r="MCB287" s="31"/>
      <c r="MCC287" s="31"/>
      <c r="MCD287" s="31"/>
      <c r="MCE287" s="31"/>
      <c r="MCF287" s="31"/>
      <c r="MCG287" s="31"/>
      <c r="MCH287" s="31"/>
      <c r="MCI287" s="31"/>
      <c r="MCJ287" s="31"/>
      <c r="MCK287" s="31"/>
      <c r="MCL287" s="31"/>
      <c r="MCM287" s="31"/>
      <c r="MCN287" s="31"/>
      <c r="MCO287" s="31"/>
      <c r="MCP287" s="31"/>
      <c r="MCQ287" s="31"/>
      <c r="MCR287" s="31"/>
      <c r="MCS287" s="31"/>
      <c r="MCT287" s="31"/>
      <c r="MCU287" s="31"/>
      <c r="MCV287" s="31"/>
      <c r="MCW287" s="31"/>
      <c r="MCX287" s="31"/>
      <c r="MCY287" s="31"/>
      <c r="MCZ287" s="31"/>
      <c r="MDA287" s="31"/>
      <c r="MDB287" s="31"/>
      <c r="MDC287" s="31"/>
      <c r="MDD287" s="31"/>
      <c r="MDE287" s="31"/>
      <c r="MDF287" s="31"/>
      <c r="MDG287" s="31"/>
      <c r="MDH287" s="31"/>
      <c r="MDI287" s="31"/>
      <c r="MDJ287" s="31"/>
      <c r="MDK287" s="31"/>
      <c r="MDL287" s="31"/>
      <c r="MDM287" s="31"/>
      <c r="MDN287" s="31"/>
      <c r="MDO287" s="31"/>
      <c r="MDP287" s="31"/>
      <c r="MDQ287" s="31"/>
      <c r="MDR287" s="31"/>
      <c r="MDS287" s="31"/>
      <c r="MDT287" s="31"/>
      <c r="MDU287" s="31"/>
      <c r="MDV287" s="31"/>
      <c r="MDW287" s="31"/>
      <c r="MDX287" s="31"/>
      <c r="MDY287" s="31"/>
      <c r="MDZ287" s="31"/>
      <c r="MEA287" s="31"/>
      <c r="MEB287" s="31"/>
      <c r="MEC287" s="31"/>
      <c r="MED287" s="31"/>
      <c r="MEE287" s="31"/>
      <c r="MEF287" s="31"/>
      <c r="MEG287" s="31"/>
      <c r="MEH287" s="31"/>
      <c r="MEI287" s="31"/>
      <c r="MEJ287" s="31"/>
      <c r="MEK287" s="31"/>
      <c r="MEL287" s="31"/>
      <c r="MEM287" s="31"/>
      <c r="MEN287" s="31"/>
      <c r="MEO287" s="31"/>
      <c r="MEP287" s="31"/>
      <c r="MEQ287" s="31"/>
      <c r="MER287" s="31"/>
      <c r="MES287" s="31"/>
      <c r="MET287" s="31"/>
      <c r="MEU287" s="31"/>
      <c r="MEV287" s="31"/>
      <c r="MEW287" s="31"/>
      <c r="MEX287" s="31"/>
      <c r="MEY287" s="31"/>
      <c r="MEZ287" s="31"/>
      <c r="MFA287" s="31"/>
      <c r="MFB287" s="31"/>
      <c r="MFC287" s="31"/>
      <c r="MFD287" s="31"/>
      <c r="MFE287" s="31"/>
      <c r="MFF287" s="31"/>
      <c r="MFG287" s="31"/>
      <c r="MFH287" s="31"/>
      <c r="MFI287" s="31"/>
      <c r="MFJ287" s="31"/>
      <c r="MFK287" s="31"/>
      <c r="MFL287" s="31"/>
      <c r="MFM287" s="31"/>
      <c r="MFN287" s="31"/>
      <c r="MFO287" s="31"/>
      <c r="MFP287" s="31"/>
      <c r="MFQ287" s="31"/>
      <c r="MFR287" s="31"/>
      <c r="MFS287" s="31"/>
      <c r="MFT287" s="31"/>
      <c r="MFU287" s="31"/>
      <c r="MFV287" s="31"/>
      <c r="MFW287" s="31"/>
      <c r="MFX287" s="31"/>
      <c r="MFY287" s="31"/>
      <c r="MFZ287" s="31"/>
      <c r="MGA287" s="31"/>
      <c r="MGB287" s="31"/>
      <c r="MGC287" s="31"/>
      <c r="MGD287" s="31"/>
      <c r="MGE287" s="31"/>
      <c r="MGF287" s="31"/>
      <c r="MGG287" s="31"/>
      <c r="MGH287" s="31"/>
      <c r="MGI287" s="31"/>
      <c r="MGJ287" s="31"/>
      <c r="MGK287" s="31"/>
      <c r="MGL287" s="31"/>
      <c r="MGM287" s="31"/>
      <c r="MGN287" s="31"/>
      <c r="MGO287" s="31"/>
      <c r="MGP287" s="31"/>
      <c r="MGQ287" s="31"/>
      <c r="MGR287" s="31"/>
      <c r="MGS287" s="31"/>
      <c r="MGT287" s="31"/>
      <c r="MGU287" s="31"/>
      <c r="MGV287" s="31"/>
      <c r="MGW287" s="31"/>
      <c r="MGX287" s="31"/>
      <c r="MGY287" s="31"/>
      <c r="MGZ287" s="31"/>
      <c r="MHA287" s="31"/>
      <c r="MHB287" s="31"/>
      <c r="MHC287" s="31"/>
      <c r="MHD287" s="31"/>
      <c r="MHE287" s="31"/>
      <c r="MHF287" s="31"/>
      <c r="MHG287" s="31"/>
      <c r="MHH287" s="31"/>
      <c r="MHI287" s="31"/>
      <c r="MHJ287" s="31"/>
      <c r="MHK287" s="31"/>
      <c r="MHL287" s="31"/>
      <c r="MHM287" s="31"/>
      <c r="MHN287" s="31"/>
      <c r="MHO287" s="31"/>
      <c r="MHP287" s="31"/>
      <c r="MHQ287" s="31"/>
      <c r="MHR287" s="31"/>
      <c r="MHS287" s="31"/>
      <c r="MHT287" s="31"/>
      <c r="MHU287" s="31"/>
      <c r="MHV287" s="31"/>
      <c r="MHW287" s="31"/>
      <c r="MHX287" s="31"/>
      <c r="MHY287" s="31"/>
      <c r="MHZ287" s="31"/>
      <c r="MIA287" s="31"/>
      <c r="MIB287" s="31"/>
      <c r="MIC287" s="31"/>
      <c r="MID287" s="31"/>
      <c r="MIE287" s="31"/>
      <c r="MIF287" s="31"/>
      <c r="MIG287" s="31"/>
      <c r="MIH287" s="31"/>
      <c r="MII287" s="31"/>
      <c r="MIJ287" s="31"/>
      <c r="MIK287" s="31"/>
      <c r="MIL287" s="31"/>
      <c r="MIM287" s="31"/>
      <c r="MIN287" s="31"/>
      <c r="MIO287" s="31"/>
      <c r="MIP287" s="31"/>
      <c r="MIQ287" s="31"/>
      <c r="MIR287" s="31"/>
      <c r="MIS287" s="31"/>
      <c r="MIT287" s="31"/>
      <c r="MIU287" s="31"/>
      <c r="MIV287" s="31"/>
      <c r="MIW287" s="31"/>
      <c r="MIX287" s="31"/>
      <c r="MIY287" s="31"/>
      <c r="MIZ287" s="31"/>
      <c r="MJA287" s="31"/>
      <c r="MJB287" s="31"/>
      <c r="MJC287" s="31"/>
      <c r="MJD287" s="31"/>
      <c r="MJE287" s="31"/>
      <c r="MJF287" s="31"/>
      <c r="MJG287" s="31"/>
      <c r="MJH287" s="31"/>
      <c r="MJI287" s="31"/>
      <c r="MJJ287" s="31"/>
      <c r="MJK287" s="31"/>
      <c r="MJL287" s="31"/>
      <c r="MJM287" s="31"/>
      <c r="MJN287" s="31"/>
      <c r="MJO287" s="31"/>
      <c r="MJP287" s="31"/>
      <c r="MJQ287" s="31"/>
      <c r="MJR287" s="31"/>
      <c r="MJS287" s="31"/>
      <c r="MJT287" s="31"/>
      <c r="MJU287" s="31"/>
      <c r="MJV287" s="31"/>
      <c r="MJW287" s="31"/>
      <c r="MJX287" s="31"/>
      <c r="MJY287" s="31"/>
      <c r="MJZ287" s="31"/>
      <c r="MKA287" s="31"/>
      <c r="MKB287" s="31"/>
      <c r="MKC287" s="31"/>
      <c r="MKD287" s="31"/>
      <c r="MKE287" s="31"/>
      <c r="MKF287" s="31"/>
      <c r="MKG287" s="31"/>
      <c r="MKH287" s="31"/>
      <c r="MKI287" s="31"/>
      <c r="MKJ287" s="31"/>
      <c r="MKK287" s="31"/>
      <c r="MKL287" s="31"/>
      <c r="MKM287" s="31"/>
      <c r="MKN287" s="31"/>
      <c r="MKO287" s="31"/>
      <c r="MKP287" s="31"/>
      <c r="MKQ287" s="31"/>
      <c r="MKR287" s="31"/>
      <c r="MKS287" s="31"/>
      <c r="MKT287" s="31"/>
      <c r="MKU287" s="31"/>
      <c r="MKV287" s="31"/>
      <c r="MKW287" s="31"/>
      <c r="MKX287" s="31"/>
      <c r="MKY287" s="31"/>
      <c r="MKZ287" s="31"/>
      <c r="MLA287" s="31"/>
      <c r="MLB287" s="31"/>
      <c r="MLC287" s="31"/>
      <c r="MLD287" s="31"/>
      <c r="MLE287" s="31"/>
      <c r="MLF287" s="31"/>
      <c r="MLG287" s="31"/>
      <c r="MLH287" s="31"/>
      <c r="MLI287" s="31"/>
      <c r="MLJ287" s="31"/>
      <c r="MLK287" s="31"/>
      <c r="MLL287" s="31"/>
      <c r="MLM287" s="31"/>
      <c r="MLN287" s="31"/>
      <c r="MLO287" s="31"/>
      <c r="MLP287" s="31"/>
      <c r="MLQ287" s="31"/>
      <c r="MLR287" s="31"/>
      <c r="MLS287" s="31"/>
      <c r="MLT287" s="31"/>
      <c r="MLU287" s="31"/>
      <c r="MLV287" s="31"/>
      <c r="MLW287" s="31"/>
      <c r="MLX287" s="31"/>
      <c r="MLY287" s="31"/>
      <c r="MLZ287" s="31"/>
      <c r="MMA287" s="31"/>
      <c r="MMB287" s="31"/>
      <c r="MMC287" s="31"/>
      <c r="MMD287" s="31"/>
      <c r="MME287" s="31"/>
      <c r="MMF287" s="31"/>
      <c r="MMG287" s="31"/>
      <c r="MMH287" s="31"/>
      <c r="MMI287" s="31"/>
      <c r="MMJ287" s="31"/>
      <c r="MMK287" s="31"/>
      <c r="MML287" s="31"/>
      <c r="MMM287" s="31"/>
      <c r="MMN287" s="31"/>
      <c r="MMO287" s="31"/>
      <c r="MMP287" s="31"/>
      <c r="MMQ287" s="31"/>
      <c r="MMR287" s="31"/>
      <c r="MMS287" s="31"/>
      <c r="MMT287" s="31"/>
      <c r="MMU287" s="31"/>
      <c r="MMV287" s="31"/>
      <c r="MMW287" s="31"/>
      <c r="MMX287" s="31"/>
      <c r="MMY287" s="31"/>
      <c r="MMZ287" s="31"/>
      <c r="MNA287" s="31"/>
      <c r="MNB287" s="31"/>
      <c r="MNC287" s="31"/>
      <c r="MND287" s="31"/>
      <c r="MNE287" s="31"/>
      <c r="MNF287" s="31"/>
      <c r="MNG287" s="31"/>
      <c r="MNH287" s="31"/>
      <c r="MNI287" s="31"/>
      <c r="MNJ287" s="31"/>
      <c r="MNK287" s="31"/>
      <c r="MNL287" s="31"/>
      <c r="MNM287" s="31"/>
      <c r="MNN287" s="31"/>
      <c r="MNO287" s="31"/>
      <c r="MNP287" s="31"/>
      <c r="MNQ287" s="31"/>
      <c r="MNR287" s="31"/>
      <c r="MNS287" s="31"/>
      <c r="MNT287" s="31"/>
      <c r="MNU287" s="31"/>
      <c r="MNV287" s="31"/>
      <c r="MNW287" s="31"/>
      <c r="MNX287" s="31"/>
      <c r="MNY287" s="31"/>
      <c r="MNZ287" s="31"/>
      <c r="MOA287" s="31"/>
      <c r="MOB287" s="31"/>
      <c r="MOC287" s="31"/>
      <c r="MOD287" s="31"/>
      <c r="MOE287" s="31"/>
      <c r="MOF287" s="31"/>
      <c r="MOG287" s="31"/>
      <c r="MOH287" s="31"/>
      <c r="MOI287" s="31"/>
      <c r="MOJ287" s="31"/>
      <c r="MOK287" s="31"/>
      <c r="MOL287" s="31"/>
      <c r="MOM287" s="31"/>
      <c r="MON287" s="31"/>
      <c r="MOO287" s="31"/>
      <c r="MOP287" s="31"/>
      <c r="MOQ287" s="31"/>
      <c r="MOR287" s="31"/>
      <c r="MOS287" s="31"/>
      <c r="MOT287" s="31"/>
      <c r="MOU287" s="31"/>
      <c r="MOV287" s="31"/>
      <c r="MOW287" s="31"/>
      <c r="MOX287" s="31"/>
      <c r="MOY287" s="31"/>
      <c r="MOZ287" s="31"/>
      <c r="MPA287" s="31"/>
      <c r="MPB287" s="31"/>
      <c r="MPC287" s="31"/>
      <c r="MPD287" s="31"/>
      <c r="MPE287" s="31"/>
      <c r="MPF287" s="31"/>
      <c r="MPG287" s="31"/>
      <c r="MPH287" s="31"/>
      <c r="MPI287" s="31"/>
      <c r="MPJ287" s="31"/>
      <c r="MPK287" s="31"/>
      <c r="MPL287" s="31"/>
      <c r="MPM287" s="31"/>
      <c r="MPN287" s="31"/>
      <c r="MPO287" s="31"/>
      <c r="MPP287" s="31"/>
      <c r="MPQ287" s="31"/>
      <c r="MPR287" s="31"/>
      <c r="MPS287" s="31"/>
      <c r="MPT287" s="31"/>
      <c r="MPU287" s="31"/>
      <c r="MPV287" s="31"/>
      <c r="MPW287" s="31"/>
      <c r="MPX287" s="31"/>
      <c r="MPY287" s="31"/>
      <c r="MPZ287" s="31"/>
      <c r="MQA287" s="31"/>
      <c r="MQB287" s="31"/>
      <c r="MQC287" s="31"/>
      <c r="MQD287" s="31"/>
      <c r="MQE287" s="31"/>
      <c r="MQF287" s="31"/>
      <c r="MQG287" s="31"/>
      <c r="MQH287" s="31"/>
      <c r="MQI287" s="31"/>
      <c r="MQJ287" s="31"/>
      <c r="MQK287" s="31"/>
      <c r="MQL287" s="31"/>
      <c r="MQM287" s="31"/>
      <c r="MQN287" s="31"/>
      <c r="MQO287" s="31"/>
      <c r="MQP287" s="31"/>
      <c r="MQQ287" s="31"/>
      <c r="MQR287" s="31"/>
      <c r="MQS287" s="31"/>
      <c r="MQT287" s="31"/>
      <c r="MQU287" s="31"/>
      <c r="MQV287" s="31"/>
      <c r="MQW287" s="31"/>
      <c r="MQX287" s="31"/>
      <c r="MQY287" s="31"/>
      <c r="MQZ287" s="31"/>
      <c r="MRA287" s="31"/>
      <c r="MRB287" s="31"/>
      <c r="MRC287" s="31"/>
      <c r="MRD287" s="31"/>
      <c r="MRE287" s="31"/>
      <c r="MRF287" s="31"/>
      <c r="MRG287" s="31"/>
      <c r="MRH287" s="31"/>
      <c r="MRI287" s="31"/>
      <c r="MRJ287" s="31"/>
      <c r="MRK287" s="31"/>
      <c r="MRL287" s="31"/>
      <c r="MRM287" s="31"/>
      <c r="MRN287" s="31"/>
      <c r="MRO287" s="31"/>
      <c r="MRP287" s="31"/>
      <c r="MRQ287" s="31"/>
      <c r="MRR287" s="31"/>
      <c r="MRS287" s="31"/>
      <c r="MRT287" s="31"/>
      <c r="MRU287" s="31"/>
      <c r="MRV287" s="31"/>
      <c r="MRW287" s="31"/>
      <c r="MRX287" s="31"/>
      <c r="MRY287" s="31"/>
      <c r="MRZ287" s="31"/>
      <c r="MSA287" s="31"/>
      <c r="MSB287" s="31"/>
      <c r="MSC287" s="31"/>
      <c r="MSD287" s="31"/>
      <c r="MSE287" s="31"/>
      <c r="MSF287" s="31"/>
      <c r="MSG287" s="31"/>
      <c r="MSH287" s="31"/>
      <c r="MSI287" s="31"/>
      <c r="MSJ287" s="31"/>
      <c r="MSK287" s="31"/>
      <c r="MSL287" s="31"/>
      <c r="MSM287" s="31"/>
      <c r="MSN287" s="31"/>
      <c r="MSO287" s="31"/>
      <c r="MSP287" s="31"/>
      <c r="MSQ287" s="31"/>
      <c r="MSR287" s="31"/>
      <c r="MSS287" s="31"/>
      <c r="MST287" s="31"/>
      <c r="MSU287" s="31"/>
      <c r="MSV287" s="31"/>
      <c r="MSW287" s="31"/>
      <c r="MSX287" s="31"/>
      <c r="MSY287" s="31"/>
      <c r="MSZ287" s="31"/>
      <c r="MTA287" s="31"/>
      <c r="MTB287" s="31"/>
      <c r="MTC287" s="31"/>
      <c r="MTD287" s="31"/>
      <c r="MTE287" s="31"/>
      <c r="MTF287" s="31"/>
      <c r="MTG287" s="31"/>
      <c r="MTH287" s="31"/>
      <c r="MTI287" s="31"/>
      <c r="MTJ287" s="31"/>
      <c r="MTK287" s="31"/>
      <c r="MTL287" s="31"/>
      <c r="MTM287" s="31"/>
      <c r="MTN287" s="31"/>
      <c r="MTO287" s="31"/>
      <c r="MTP287" s="31"/>
      <c r="MTQ287" s="31"/>
      <c r="MTR287" s="31"/>
      <c r="MTS287" s="31"/>
      <c r="MTT287" s="31"/>
      <c r="MTU287" s="31"/>
      <c r="MTV287" s="31"/>
      <c r="MTW287" s="31"/>
      <c r="MTX287" s="31"/>
      <c r="MTY287" s="31"/>
      <c r="MTZ287" s="31"/>
      <c r="MUA287" s="31"/>
      <c r="MUB287" s="31"/>
      <c r="MUC287" s="31"/>
      <c r="MUD287" s="31"/>
      <c r="MUE287" s="31"/>
      <c r="MUF287" s="31"/>
      <c r="MUG287" s="31"/>
      <c r="MUH287" s="31"/>
      <c r="MUI287" s="31"/>
      <c r="MUJ287" s="31"/>
      <c r="MUK287" s="31"/>
      <c r="MUL287" s="31"/>
      <c r="MUM287" s="31"/>
      <c r="MUN287" s="31"/>
      <c r="MUO287" s="31"/>
      <c r="MUP287" s="31"/>
      <c r="MUQ287" s="31"/>
      <c r="MUR287" s="31"/>
      <c r="MUS287" s="31"/>
      <c r="MUT287" s="31"/>
      <c r="MUU287" s="31"/>
      <c r="MUV287" s="31"/>
      <c r="MUW287" s="31"/>
      <c r="MUX287" s="31"/>
      <c r="MUY287" s="31"/>
      <c r="MUZ287" s="31"/>
      <c r="MVA287" s="31"/>
      <c r="MVB287" s="31"/>
      <c r="MVC287" s="31"/>
      <c r="MVD287" s="31"/>
      <c r="MVE287" s="31"/>
      <c r="MVF287" s="31"/>
      <c r="MVG287" s="31"/>
      <c r="MVH287" s="31"/>
      <c r="MVI287" s="31"/>
      <c r="MVJ287" s="31"/>
      <c r="MVK287" s="31"/>
      <c r="MVL287" s="31"/>
      <c r="MVM287" s="31"/>
      <c r="MVN287" s="31"/>
      <c r="MVO287" s="31"/>
      <c r="MVP287" s="31"/>
      <c r="MVQ287" s="31"/>
      <c r="MVR287" s="31"/>
      <c r="MVS287" s="31"/>
      <c r="MVT287" s="31"/>
      <c r="MVU287" s="31"/>
      <c r="MVV287" s="31"/>
      <c r="MVW287" s="31"/>
      <c r="MVX287" s="31"/>
      <c r="MVY287" s="31"/>
      <c r="MVZ287" s="31"/>
      <c r="MWA287" s="31"/>
      <c r="MWB287" s="31"/>
      <c r="MWC287" s="31"/>
      <c r="MWD287" s="31"/>
      <c r="MWE287" s="31"/>
      <c r="MWF287" s="31"/>
      <c r="MWG287" s="31"/>
      <c r="MWH287" s="31"/>
      <c r="MWI287" s="31"/>
      <c r="MWJ287" s="31"/>
      <c r="MWK287" s="31"/>
      <c r="MWL287" s="31"/>
      <c r="MWM287" s="31"/>
      <c r="MWN287" s="31"/>
      <c r="MWO287" s="31"/>
      <c r="MWP287" s="31"/>
      <c r="MWQ287" s="31"/>
      <c r="MWR287" s="31"/>
      <c r="MWS287" s="31"/>
      <c r="MWT287" s="31"/>
      <c r="MWU287" s="31"/>
      <c r="MWV287" s="31"/>
      <c r="MWW287" s="31"/>
      <c r="MWX287" s="31"/>
      <c r="MWY287" s="31"/>
      <c r="MWZ287" s="31"/>
      <c r="MXA287" s="31"/>
      <c r="MXB287" s="31"/>
      <c r="MXC287" s="31"/>
      <c r="MXD287" s="31"/>
      <c r="MXE287" s="31"/>
      <c r="MXF287" s="31"/>
      <c r="MXG287" s="31"/>
      <c r="MXH287" s="31"/>
      <c r="MXI287" s="31"/>
      <c r="MXJ287" s="31"/>
      <c r="MXK287" s="31"/>
      <c r="MXL287" s="31"/>
      <c r="MXM287" s="31"/>
      <c r="MXN287" s="31"/>
      <c r="MXO287" s="31"/>
      <c r="MXP287" s="31"/>
      <c r="MXQ287" s="31"/>
      <c r="MXR287" s="31"/>
      <c r="MXS287" s="31"/>
      <c r="MXT287" s="31"/>
      <c r="MXU287" s="31"/>
      <c r="MXV287" s="31"/>
      <c r="MXW287" s="31"/>
      <c r="MXX287" s="31"/>
      <c r="MXY287" s="31"/>
      <c r="MXZ287" s="31"/>
      <c r="MYA287" s="31"/>
      <c r="MYB287" s="31"/>
      <c r="MYC287" s="31"/>
      <c r="MYD287" s="31"/>
      <c r="MYE287" s="31"/>
      <c r="MYF287" s="31"/>
      <c r="MYG287" s="31"/>
      <c r="MYH287" s="31"/>
      <c r="MYI287" s="31"/>
      <c r="MYJ287" s="31"/>
      <c r="MYK287" s="31"/>
      <c r="MYL287" s="31"/>
      <c r="MYM287" s="31"/>
      <c r="MYN287" s="31"/>
      <c r="MYO287" s="31"/>
      <c r="MYP287" s="31"/>
      <c r="MYQ287" s="31"/>
      <c r="MYR287" s="31"/>
      <c r="MYS287" s="31"/>
      <c r="MYT287" s="31"/>
      <c r="MYU287" s="31"/>
      <c r="MYV287" s="31"/>
      <c r="MYW287" s="31"/>
      <c r="MYX287" s="31"/>
      <c r="MYY287" s="31"/>
      <c r="MYZ287" s="31"/>
      <c r="MZA287" s="31"/>
      <c r="MZB287" s="31"/>
      <c r="MZC287" s="31"/>
      <c r="MZD287" s="31"/>
      <c r="MZE287" s="31"/>
      <c r="MZF287" s="31"/>
      <c r="MZG287" s="31"/>
      <c r="MZH287" s="31"/>
      <c r="MZI287" s="31"/>
      <c r="MZJ287" s="31"/>
      <c r="MZK287" s="31"/>
      <c r="MZL287" s="31"/>
      <c r="MZM287" s="31"/>
      <c r="MZN287" s="31"/>
      <c r="MZO287" s="31"/>
      <c r="MZP287" s="31"/>
      <c r="MZQ287" s="31"/>
      <c r="MZR287" s="31"/>
      <c r="MZS287" s="31"/>
      <c r="MZT287" s="31"/>
      <c r="MZU287" s="31"/>
      <c r="MZV287" s="31"/>
      <c r="MZW287" s="31"/>
      <c r="MZX287" s="31"/>
      <c r="MZY287" s="31"/>
      <c r="MZZ287" s="31"/>
      <c r="NAA287" s="31"/>
      <c r="NAB287" s="31"/>
      <c r="NAC287" s="31"/>
      <c r="NAD287" s="31"/>
      <c r="NAE287" s="31"/>
      <c r="NAF287" s="31"/>
      <c r="NAG287" s="31"/>
      <c r="NAH287" s="31"/>
      <c r="NAI287" s="31"/>
      <c r="NAJ287" s="31"/>
      <c r="NAK287" s="31"/>
      <c r="NAL287" s="31"/>
      <c r="NAM287" s="31"/>
      <c r="NAN287" s="31"/>
      <c r="NAO287" s="31"/>
      <c r="NAP287" s="31"/>
      <c r="NAQ287" s="31"/>
      <c r="NAR287" s="31"/>
      <c r="NAS287" s="31"/>
      <c r="NAT287" s="31"/>
      <c r="NAU287" s="31"/>
      <c r="NAV287" s="31"/>
      <c r="NAW287" s="31"/>
      <c r="NAX287" s="31"/>
      <c r="NAY287" s="31"/>
      <c r="NAZ287" s="31"/>
      <c r="NBA287" s="31"/>
      <c r="NBB287" s="31"/>
      <c r="NBC287" s="31"/>
      <c r="NBD287" s="31"/>
      <c r="NBE287" s="31"/>
      <c r="NBF287" s="31"/>
      <c r="NBG287" s="31"/>
      <c r="NBH287" s="31"/>
      <c r="NBI287" s="31"/>
      <c r="NBJ287" s="31"/>
      <c r="NBK287" s="31"/>
      <c r="NBL287" s="31"/>
      <c r="NBM287" s="31"/>
      <c r="NBN287" s="31"/>
      <c r="NBO287" s="31"/>
      <c r="NBP287" s="31"/>
      <c r="NBQ287" s="31"/>
      <c r="NBR287" s="31"/>
      <c r="NBS287" s="31"/>
      <c r="NBT287" s="31"/>
      <c r="NBU287" s="31"/>
      <c r="NBV287" s="31"/>
      <c r="NBW287" s="31"/>
      <c r="NBX287" s="31"/>
      <c r="NBY287" s="31"/>
      <c r="NBZ287" s="31"/>
      <c r="NCA287" s="31"/>
      <c r="NCB287" s="31"/>
      <c r="NCC287" s="31"/>
      <c r="NCD287" s="31"/>
      <c r="NCE287" s="31"/>
      <c r="NCF287" s="31"/>
      <c r="NCG287" s="31"/>
      <c r="NCH287" s="31"/>
      <c r="NCI287" s="31"/>
      <c r="NCJ287" s="31"/>
      <c r="NCK287" s="31"/>
      <c r="NCL287" s="31"/>
      <c r="NCM287" s="31"/>
      <c r="NCN287" s="31"/>
      <c r="NCO287" s="31"/>
      <c r="NCP287" s="31"/>
      <c r="NCQ287" s="31"/>
      <c r="NCR287" s="31"/>
      <c r="NCS287" s="31"/>
      <c r="NCT287" s="31"/>
      <c r="NCU287" s="31"/>
      <c r="NCV287" s="31"/>
      <c r="NCW287" s="31"/>
      <c r="NCX287" s="31"/>
      <c r="NCY287" s="31"/>
      <c r="NCZ287" s="31"/>
      <c r="NDA287" s="31"/>
      <c r="NDB287" s="31"/>
      <c r="NDC287" s="31"/>
      <c r="NDD287" s="31"/>
      <c r="NDE287" s="31"/>
      <c r="NDF287" s="31"/>
      <c r="NDG287" s="31"/>
      <c r="NDH287" s="31"/>
      <c r="NDI287" s="31"/>
      <c r="NDJ287" s="31"/>
      <c r="NDK287" s="31"/>
      <c r="NDL287" s="31"/>
      <c r="NDM287" s="31"/>
      <c r="NDN287" s="31"/>
      <c r="NDO287" s="31"/>
      <c r="NDP287" s="31"/>
      <c r="NDQ287" s="31"/>
      <c r="NDR287" s="31"/>
      <c r="NDS287" s="31"/>
      <c r="NDT287" s="31"/>
      <c r="NDU287" s="31"/>
      <c r="NDV287" s="31"/>
      <c r="NDW287" s="31"/>
      <c r="NDX287" s="31"/>
      <c r="NDY287" s="31"/>
      <c r="NDZ287" s="31"/>
      <c r="NEA287" s="31"/>
      <c r="NEB287" s="31"/>
      <c r="NEC287" s="31"/>
      <c r="NED287" s="31"/>
      <c r="NEE287" s="31"/>
      <c r="NEF287" s="31"/>
      <c r="NEG287" s="31"/>
      <c r="NEH287" s="31"/>
      <c r="NEI287" s="31"/>
      <c r="NEJ287" s="31"/>
      <c r="NEK287" s="31"/>
      <c r="NEL287" s="31"/>
      <c r="NEM287" s="31"/>
      <c r="NEN287" s="31"/>
      <c r="NEO287" s="31"/>
      <c r="NEP287" s="31"/>
      <c r="NEQ287" s="31"/>
      <c r="NER287" s="31"/>
      <c r="NES287" s="31"/>
      <c r="NET287" s="31"/>
      <c r="NEU287" s="31"/>
      <c r="NEV287" s="31"/>
      <c r="NEW287" s="31"/>
      <c r="NEX287" s="31"/>
      <c r="NEY287" s="31"/>
      <c r="NEZ287" s="31"/>
      <c r="NFA287" s="31"/>
      <c r="NFB287" s="31"/>
      <c r="NFC287" s="31"/>
      <c r="NFD287" s="31"/>
      <c r="NFE287" s="31"/>
      <c r="NFF287" s="31"/>
      <c r="NFG287" s="31"/>
      <c r="NFH287" s="31"/>
      <c r="NFI287" s="31"/>
      <c r="NFJ287" s="31"/>
      <c r="NFK287" s="31"/>
      <c r="NFL287" s="31"/>
      <c r="NFM287" s="31"/>
      <c r="NFN287" s="31"/>
      <c r="NFO287" s="31"/>
      <c r="NFP287" s="31"/>
      <c r="NFQ287" s="31"/>
      <c r="NFR287" s="31"/>
      <c r="NFS287" s="31"/>
      <c r="NFT287" s="31"/>
      <c r="NFU287" s="31"/>
      <c r="NFV287" s="31"/>
      <c r="NFW287" s="31"/>
      <c r="NFX287" s="31"/>
      <c r="NFY287" s="31"/>
      <c r="NFZ287" s="31"/>
      <c r="NGA287" s="31"/>
      <c r="NGB287" s="31"/>
      <c r="NGC287" s="31"/>
      <c r="NGD287" s="31"/>
      <c r="NGE287" s="31"/>
      <c r="NGF287" s="31"/>
      <c r="NGG287" s="31"/>
      <c r="NGH287" s="31"/>
      <c r="NGI287" s="31"/>
      <c r="NGJ287" s="31"/>
      <c r="NGK287" s="31"/>
      <c r="NGL287" s="31"/>
      <c r="NGM287" s="31"/>
      <c r="NGN287" s="31"/>
      <c r="NGO287" s="31"/>
      <c r="NGP287" s="31"/>
      <c r="NGQ287" s="31"/>
      <c r="NGR287" s="31"/>
      <c r="NGS287" s="31"/>
      <c r="NGT287" s="31"/>
      <c r="NGU287" s="31"/>
      <c r="NGV287" s="31"/>
      <c r="NGW287" s="31"/>
      <c r="NGX287" s="31"/>
      <c r="NGY287" s="31"/>
      <c r="NGZ287" s="31"/>
      <c r="NHA287" s="31"/>
      <c r="NHB287" s="31"/>
      <c r="NHC287" s="31"/>
      <c r="NHD287" s="31"/>
      <c r="NHE287" s="31"/>
      <c r="NHF287" s="31"/>
      <c r="NHG287" s="31"/>
      <c r="NHH287" s="31"/>
      <c r="NHI287" s="31"/>
      <c r="NHJ287" s="31"/>
      <c r="NHK287" s="31"/>
      <c r="NHL287" s="31"/>
      <c r="NHM287" s="31"/>
      <c r="NHN287" s="31"/>
      <c r="NHO287" s="31"/>
      <c r="NHP287" s="31"/>
      <c r="NHQ287" s="31"/>
      <c r="NHR287" s="31"/>
      <c r="NHS287" s="31"/>
      <c r="NHT287" s="31"/>
      <c r="NHU287" s="31"/>
      <c r="NHV287" s="31"/>
      <c r="NHW287" s="31"/>
      <c r="NHX287" s="31"/>
      <c r="NHY287" s="31"/>
      <c r="NHZ287" s="31"/>
      <c r="NIA287" s="31"/>
      <c r="NIB287" s="31"/>
      <c r="NIC287" s="31"/>
      <c r="NID287" s="31"/>
      <c r="NIE287" s="31"/>
      <c r="NIF287" s="31"/>
      <c r="NIG287" s="31"/>
      <c r="NIH287" s="31"/>
      <c r="NII287" s="31"/>
      <c r="NIJ287" s="31"/>
      <c r="NIK287" s="31"/>
      <c r="NIL287" s="31"/>
      <c r="NIM287" s="31"/>
      <c r="NIN287" s="31"/>
      <c r="NIO287" s="31"/>
      <c r="NIP287" s="31"/>
      <c r="NIQ287" s="31"/>
      <c r="NIR287" s="31"/>
      <c r="NIS287" s="31"/>
      <c r="NIT287" s="31"/>
      <c r="NIU287" s="31"/>
      <c r="NIV287" s="31"/>
      <c r="NIW287" s="31"/>
      <c r="NIX287" s="31"/>
      <c r="NIY287" s="31"/>
      <c r="NIZ287" s="31"/>
      <c r="NJA287" s="31"/>
      <c r="NJB287" s="31"/>
      <c r="NJC287" s="31"/>
      <c r="NJD287" s="31"/>
      <c r="NJE287" s="31"/>
      <c r="NJF287" s="31"/>
      <c r="NJG287" s="31"/>
      <c r="NJH287" s="31"/>
      <c r="NJI287" s="31"/>
      <c r="NJJ287" s="31"/>
      <c r="NJK287" s="31"/>
      <c r="NJL287" s="31"/>
      <c r="NJM287" s="31"/>
      <c r="NJN287" s="31"/>
      <c r="NJO287" s="31"/>
      <c r="NJP287" s="31"/>
      <c r="NJQ287" s="31"/>
      <c r="NJR287" s="31"/>
      <c r="NJS287" s="31"/>
      <c r="NJT287" s="31"/>
      <c r="NJU287" s="31"/>
      <c r="NJV287" s="31"/>
      <c r="NJW287" s="31"/>
      <c r="NJX287" s="31"/>
      <c r="NJY287" s="31"/>
      <c r="NJZ287" s="31"/>
      <c r="NKA287" s="31"/>
      <c r="NKB287" s="31"/>
      <c r="NKC287" s="31"/>
      <c r="NKD287" s="31"/>
      <c r="NKE287" s="31"/>
      <c r="NKF287" s="31"/>
      <c r="NKG287" s="31"/>
      <c r="NKH287" s="31"/>
      <c r="NKI287" s="31"/>
      <c r="NKJ287" s="31"/>
      <c r="NKK287" s="31"/>
      <c r="NKL287" s="31"/>
      <c r="NKM287" s="31"/>
      <c r="NKN287" s="31"/>
      <c r="NKO287" s="31"/>
      <c r="NKP287" s="31"/>
      <c r="NKQ287" s="31"/>
      <c r="NKR287" s="31"/>
      <c r="NKS287" s="31"/>
      <c r="NKT287" s="31"/>
      <c r="NKU287" s="31"/>
      <c r="NKV287" s="31"/>
      <c r="NKW287" s="31"/>
      <c r="NKX287" s="31"/>
      <c r="NKY287" s="31"/>
      <c r="NKZ287" s="31"/>
      <c r="NLA287" s="31"/>
      <c r="NLB287" s="31"/>
      <c r="NLC287" s="31"/>
      <c r="NLD287" s="31"/>
      <c r="NLE287" s="31"/>
      <c r="NLF287" s="31"/>
      <c r="NLG287" s="31"/>
      <c r="NLH287" s="31"/>
      <c r="NLI287" s="31"/>
      <c r="NLJ287" s="31"/>
      <c r="NLK287" s="31"/>
      <c r="NLL287" s="31"/>
      <c r="NLM287" s="31"/>
      <c r="NLN287" s="31"/>
      <c r="NLO287" s="31"/>
      <c r="NLP287" s="31"/>
      <c r="NLQ287" s="31"/>
      <c r="NLR287" s="31"/>
      <c r="NLS287" s="31"/>
      <c r="NLT287" s="31"/>
      <c r="NLU287" s="31"/>
      <c r="NLV287" s="31"/>
      <c r="NLW287" s="31"/>
      <c r="NLX287" s="31"/>
      <c r="NLY287" s="31"/>
      <c r="NLZ287" s="31"/>
      <c r="NMA287" s="31"/>
      <c r="NMB287" s="31"/>
      <c r="NMC287" s="31"/>
      <c r="NMD287" s="31"/>
      <c r="NME287" s="31"/>
      <c r="NMF287" s="31"/>
      <c r="NMG287" s="31"/>
      <c r="NMH287" s="31"/>
      <c r="NMI287" s="31"/>
      <c r="NMJ287" s="31"/>
      <c r="NMK287" s="31"/>
      <c r="NML287" s="31"/>
      <c r="NMM287" s="31"/>
      <c r="NMN287" s="31"/>
      <c r="NMO287" s="31"/>
      <c r="NMP287" s="31"/>
      <c r="NMQ287" s="31"/>
      <c r="NMR287" s="31"/>
      <c r="NMS287" s="31"/>
      <c r="NMT287" s="31"/>
      <c r="NMU287" s="31"/>
      <c r="NMV287" s="31"/>
      <c r="NMW287" s="31"/>
      <c r="NMX287" s="31"/>
      <c r="NMY287" s="31"/>
      <c r="NMZ287" s="31"/>
      <c r="NNA287" s="31"/>
      <c r="NNB287" s="31"/>
      <c r="NNC287" s="31"/>
      <c r="NND287" s="31"/>
      <c r="NNE287" s="31"/>
      <c r="NNF287" s="31"/>
      <c r="NNG287" s="31"/>
      <c r="NNH287" s="31"/>
      <c r="NNI287" s="31"/>
      <c r="NNJ287" s="31"/>
      <c r="NNK287" s="31"/>
      <c r="NNL287" s="31"/>
      <c r="NNM287" s="31"/>
      <c r="NNN287" s="31"/>
      <c r="NNO287" s="31"/>
      <c r="NNP287" s="31"/>
      <c r="NNQ287" s="31"/>
      <c r="NNR287" s="31"/>
      <c r="NNS287" s="31"/>
      <c r="NNT287" s="31"/>
      <c r="NNU287" s="31"/>
      <c r="NNV287" s="31"/>
      <c r="NNW287" s="31"/>
      <c r="NNX287" s="31"/>
      <c r="NNY287" s="31"/>
      <c r="NNZ287" s="31"/>
      <c r="NOA287" s="31"/>
      <c r="NOB287" s="31"/>
      <c r="NOC287" s="31"/>
      <c r="NOD287" s="31"/>
      <c r="NOE287" s="31"/>
      <c r="NOF287" s="31"/>
      <c r="NOG287" s="31"/>
      <c r="NOH287" s="31"/>
      <c r="NOI287" s="31"/>
      <c r="NOJ287" s="31"/>
      <c r="NOK287" s="31"/>
      <c r="NOL287" s="31"/>
      <c r="NOM287" s="31"/>
      <c r="NON287" s="31"/>
      <c r="NOO287" s="31"/>
      <c r="NOP287" s="31"/>
      <c r="NOQ287" s="31"/>
      <c r="NOR287" s="31"/>
      <c r="NOS287" s="31"/>
      <c r="NOT287" s="31"/>
      <c r="NOU287" s="31"/>
      <c r="NOV287" s="31"/>
      <c r="NOW287" s="31"/>
      <c r="NOX287" s="31"/>
      <c r="NOY287" s="31"/>
      <c r="NOZ287" s="31"/>
      <c r="NPA287" s="31"/>
      <c r="NPB287" s="31"/>
      <c r="NPC287" s="31"/>
      <c r="NPD287" s="31"/>
      <c r="NPE287" s="31"/>
      <c r="NPF287" s="31"/>
      <c r="NPG287" s="31"/>
      <c r="NPH287" s="31"/>
      <c r="NPI287" s="31"/>
      <c r="NPJ287" s="31"/>
      <c r="NPK287" s="31"/>
      <c r="NPL287" s="31"/>
      <c r="NPM287" s="31"/>
      <c r="NPN287" s="31"/>
      <c r="NPO287" s="31"/>
      <c r="NPP287" s="31"/>
      <c r="NPQ287" s="31"/>
      <c r="NPR287" s="31"/>
      <c r="NPS287" s="31"/>
      <c r="NPT287" s="31"/>
      <c r="NPU287" s="31"/>
      <c r="NPV287" s="31"/>
      <c r="NPW287" s="31"/>
      <c r="NPX287" s="31"/>
      <c r="NPY287" s="31"/>
      <c r="NPZ287" s="31"/>
      <c r="NQA287" s="31"/>
      <c r="NQB287" s="31"/>
      <c r="NQC287" s="31"/>
      <c r="NQD287" s="31"/>
      <c r="NQE287" s="31"/>
      <c r="NQF287" s="31"/>
      <c r="NQG287" s="31"/>
      <c r="NQH287" s="31"/>
      <c r="NQI287" s="31"/>
      <c r="NQJ287" s="31"/>
      <c r="NQK287" s="31"/>
      <c r="NQL287" s="31"/>
      <c r="NQM287" s="31"/>
      <c r="NQN287" s="31"/>
      <c r="NQO287" s="31"/>
      <c r="NQP287" s="31"/>
      <c r="NQQ287" s="31"/>
      <c r="NQR287" s="31"/>
      <c r="NQS287" s="31"/>
      <c r="NQT287" s="31"/>
      <c r="NQU287" s="31"/>
      <c r="NQV287" s="31"/>
      <c r="NQW287" s="31"/>
      <c r="NQX287" s="31"/>
      <c r="NQY287" s="31"/>
      <c r="NQZ287" s="31"/>
      <c r="NRA287" s="31"/>
      <c r="NRB287" s="31"/>
      <c r="NRC287" s="31"/>
      <c r="NRD287" s="31"/>
      <c r="NRE287" s="31"/>
      <c r="NRF287" s="31"/>
      <c r="NRG287" s="31"/>
      <c r="NRH287" s="31"/>
      <c r="NRI287" s="31"/>
      <c r="NRJ287" s="31"/>
      <c r="NRK287" s="31"/>
      <c r="NRL287" s="31"/>
      <c r="NRM287" s="31"/>
      <c r="NRN287" s="31"/>
      <c r="NRO287" s="31"/>
      <c r="NRP287" s="31"/>
      <c r="NRQ287" s="31"/>
      <c r="NRR287" s="31"/>
      <c r="NRS287" s="31"/>
      <c r="NRT287" s="31"/>
      <c r="NRU287" s="31"/>
      <c r="NRV287" s="31"/>
      <c r="NRW287" s="31"/>
      <c r="NRX287" s="31"/>
      <c r="NRY287" s="31"/>
      <c r="NRZ287" s="31"/>
      <c r="NSA287" s="31"/>
      <c r="NSB287" s="31"/>
      <c r="NSC287" s="31"/>
      <c r="NSD287" s="31"/>
      <c r="NSE287" s="31"/>
      <c r="NSF287" s="31"/>
      <c r="NSG287" s="31"/>
      <c r="NSH287" s="31"/>
      <c r="NSI287" s="31"/>
      <c r="NSJ287" s="31"/>
      <c r="NSK287" s="31"/>
      <c r="NSL287" s="31"/>
      <c r="NSM287" s="31"/>
      <c r="NSN287" s="31"/>
      <c r="NSO287" s="31"/>
      <c r="NSP287" s="31"/>
      <c r="NSQ287" s="31"/>
      <c r="NSR287" s="31"/>
      <c r="NSS287" s="31"/>
      <c r="NST287" s="31"/>
      <c r="NSU287" s="31"/>
      <c r="NSV287" s="31"/>
      <c r="NSW287" s="31"/>
      <c r="NSX287" s="31"/>
      <c r="NSY287" s="31"/>
      <c r="NSZ287" s="31"/>
      <c r="NTA287" s="31"/>
      <c r="NTB287" s="31"/>
      <c r="NTC287" s="31"/>
      <c r="NTD287" s="31"/>
      <c r="NTE287" s="31"/>
      <c r="NTF287" s="31"/>
      <c r="NTG287" s="31"/>
      <c r="NTH287" s="31"/>
      <c r="NTI287" s="31"/>
      <c r="NTJ287" s="31"/>
      <c r="NTK287" s="31"/>
      <c r="NTL287" s="31"/>
      <c r="NTM287" s="31"/>
      <c r="NTN287" s="31"/>
      <c r="NTO287" s="31"/>
      <c r="NTP287" s="31"/>
      <c r="NTQ287" s="31"/>
      <c r="NTR287" s="31"/>
      <c r="NTS287" s="31"/>
      <c r="NTT287" s="31"/>
      <c r="NTU287" s="31"/>
      <c r="NTV287" s="31"/>
      <c r="NTW287" s="31"/>
      <c r="NTX287" s="31"/>
      <c r="NTY287" s="31"/>
      <c r="NTZ287" s="31"/>
      <c r="NUA287" s="31"/>
      <c r="NUB287" s="31"/>
      <c r="NUC287" s="31"/>
      <c r="NUD287" s="31"/>
      <c r="NUE287" s="31"/>
      <c r="NUF287" s="31"/>
      <c r="NUG287" s="31"/>
      <c r="NUH287" s="31"/>
      <c r="NUI287" s="31"/>
      <c r="NUJ287" s="31"/>
      <c r="NUK287" s="31"/>
      <c r="NUL287" s="31"/>
      <c r="NUM287" s="31"/>
      <c r="NUN287" s="31"/>
      <c r="NUO287" s="31"/>
      <c r="NUP287" s="31"/>
      <c r="NUQ287" s="31"/>
      <c r="NUR287" s="31"/>
      <c r="NUS287" s="31"/>
      <c r="NUT287" s="31"/>
      <c r="NUU287" s="31"/>
      <c r="NUV287" s="31"/>
      <c r="NUW287" s="31"/>
      <c r="NUX287" s="31"/>
      <c r="NUY287" s="31"/>
      <c r="NUZ287" s="31"/>
      <c r="NVA287" s="31"/>
      <c r="NVB287" s="31"/>
      <c r="NVC287" s="31"/>
      <c r="NVD287" s="31"/>
      <c r="NVE287" s="31"/>
      <c r="NVF287" s="31"/>
      <c r="NVG287" s="31"/>
      <c r="NVH287" s="31"/>
      <c r="NVI287" s="31"/>
      <c r="NVJ287" s="31"/>
      <c r="NVK287" s="31"/>
      <c r="NVL287" s="31"/>
      <c r="NVM287" s="31"/>
      <c r="NVN287" s="31"/>
      <c r="NVO287" s="31"/>
      <c r="NVP287" s="31"/>
      <c r="NVQ287" s="31"/>
      <c r="NVR287" s="31"/>
      <c r="NVS287" s="31"/>
      <c r="NVT287" s="31"/>
      <c r="NVU287" s="31"/>
      <c r="NVV287" s="31"/>
      <c r="NVW287" s="31"/>
      <c r="NVX287" s="31"/>
      <c r="NVY287" s="31"/>
      <c r="NVZ287" s="31"/>
      <c r="NWA287" s="31"/>
      <c r="NWB287" s="31"/>
      <c r="NWC287" s="31"/>
      <c r="NWD287" s="31"/>
      <c r="NWE287" s="31"/>
      <c r="NWF287" s="31"/>
      <c r="NWG287" s="31"/>
      <c r="NWH287" s="31"/>
      <c r="NWI287" s="31"/>
      <c r="NWJ287" s="31"/>
      <c r="NWK287" s="31"/>
      <c r="NWL287" s="31"/>
      <c r="NWM287" s="31"/>
      <c r="NWN287" s="31"/>
      <c r="NWO287" s="31"/>
      <c r="NWP287" s="31"/>
      <c r="NWQ287" s="31"/>
      <c r="NWR287" s="31"/>
      <c r="NWS287" s="31"/>
      <c r="NWT287" s="31"/>
      <c r="NWU287" s="31"/>
      <c r="NWV287" s="31"/>
      <c r="NWW287" s="31"/>
      <c r="NWX287" s="31"/>
      <c r="NWY287" s="31"/>
      <c r="NWZ287" s="31"/>
      <c r="NXA287" s="31"/>
      <c r="NXB287" s="31"/>
      <c r="NXC287" s="31"/>
      <c r="NXD287" s="31"/>
      <c r="NXE287" s="31"/>
      <c r="NXF287" s="31"/>
      <c r="NXG287" s="31"/>
      <c r="NXH287" s="31"/>
      <c r="NXI287" s="31"/>
      <c r="NXJ287" s="31"/>
      <c r="NXK287" s="31"/>
      <c r="NXL287" s="31"/>
      <c r="NXM287" s="31"/>
      <c r="NXN287" s="31"/>
      <c r="NXO287" s="31"/>
      <c r="NXP287" s="31"/>
      <c r="NXQ287" s="31"/>
      <c r="NXR287" s="31"/>
      <c r="NXS287" s="31"/>
      <c r="NXT287" s="31"/>
      <c r="NXU287" s="31"/>
      <c r="NXV287" s="31"/>
      <c r="NXW287" s="31"/>
      <c r="NXX287" s="31"/>
      <c r="NXY287" s="31"/>
      <c r="NXZ287" s="31"/>
      <c r="NYA287" s="31"/>
      <c r="NYB287" s="31"/>
      <c r="NYC287" s="31"/>
      <c r="NYD287" s="31"/>
      <c r="NYE287" s="31"/>
      <c r="NYF287" s="31"/>
      <c r="NYG287" s="31"/>
      <c r="NYH287" s="31"/>
      <c r="NYI287" s="31"/>
      <c r="NYJ287" s="31"/>
      <c r="NYK287" s="31"/>
      <c r="NYL287" s="31"/>
      <c r="NYM287" s="31"/>
      <c r="NYN287" s="31"/>
      <c r="NYO287" s="31"/>
      <c r="NYP287" s="31"/>
      <c r="NYQ287" s="31"/>
      <c r="NYR287" s="31"/>
      <c r="NYS287" s="31"/>
      <c r="NYT287" s="31"/>
      <c r="NYU287" s="31"/>
      <c r="NYV287" s="31"/>
      <c r="NYW287" s="31"/>
      <c r="NYX287" s="31"/>
      <c r="NYY287" s="31"/>
      <c r="NYZ287" s="31"/>
      <c r="NZA287" s="31"/>
      <c r="NZB287" s="31"/>
      <c r="NZC287" s="31"/>
      <c r="NZD287" s="31"/>
      <c r="NZE287" s="31"/>
      <c r="NZF287" s="31"/>
      <c r="NZG287" s="31"/>
      <c r="NZH287" s="31"/>
      <c r="NZI287" s="31"/>
      <c r="NZJ287" s="31"/>
      <c r="NZK287" s="31"/>
      <c r="NZL287" s="31"/>
      <c r="NZM287" s="31"/>
      <c r="NZN287" s="31"/>
      <c r="NZO287" s="31"/>
      <c r="NZP287" s="31"/>
      <c r="NZQ287" s="31"/>
      <c r="NZR287" s="31"/>
      <c r="NZS287" s="31"/>
      <c r="NZT287" s="31"/>
      <c r="NZU287" s="31"/>
      <c r="NZV287" s="31"/>
      <c r="NZW287" s="31"/>
      <c r="NZX287" s="31"/>
      <c r="NZY287" s="31"/>
      <c r="NZZ287" s="31"/>
      <c r="OAA287" s="31"/>
      <c r="OAB287" s="31"/>
      <c r="OAC287" s="31"/>
      <c r="OAD287" s="31"/>
      <c r="OAE287" s="31"/>
      <c r="OAF287" s="31"/>
      <c r="OAG287" s="31"/>
      <c r="OAH287" s="31"/>
      <c r="OAI287" s="31"/>
      <c r="OAJ287" s="31"/>
      <c r="OAK287" s="31"/>
      <c r="OAL287" s="31"/>
      <c r="OAM287" s="31"/>
      <c r="OAN287" s="31"/>
      <c r="OAO287" s="31"/>
      <c r="OAP287" s="31"/>
      <c r="OAQ287" s="31"/>
      <c r="OAR287" s="31"/>
      <c r="OAS287" s="31"/>
      <c r="OAT287" s="31"/>
      <c r="OAU287" s="31"/>
      <c r="OAV287" s="31"/>
      <c r="OAW287" s="31"/>
      <c r="OAX287" s="31"/>
      <c r="OAY287" s="31"/>
      <c r="OAZ287" s="31"/>
      <c r="OBA287" s="31"/>
      <c r="OBB287" s="31"/>
      <c r="OBC287" s="31"/>
      <c r="OBD287" s="31"/>
      <c r="OBE287" s="31"/>
      <c r="OBF287" s="31"/>
      <c r="OBG287" s="31"/>
      <c r="OBH287" s="31"/>
      <c r="OBI287" s="31"/>
      <c r="OBJ287" s="31"/>
      <c r="OBK287" s="31"/>
      <c r="OBL287" s="31"/>
      <c r="OBM287" s="31"/>
      <c r="OBN287" s="31"/>
      <c r="OBO287" s="31"/>
      <c r="OBP287" s="31"/>
      <c r="OBQ287" s="31"/>
      <c r="OBR287" s="31"/>
      <c r="OBS287" s="31"/>
      <c r="OBT287" s="31"/>
      <c r="OBU287" s="31"/>
      <c r="OBV287" s="31"/>
      <c r="OBW287" s="31"/>
      <c r="OBX287" s="31"/>
      <c r="OBY287" s="31"/>
      <c r="OBZ287" s="31"/>
      <c r="OCA287" s="31"/>
      <c r="OCB287" s="31"/>
      <c r="OCC287" s="31"/>
      <c r="OCD287" s="31"/>
      <c r="OCE287" s="31"/>
      <c r="OCF287" s="31"/>
      <c r="OCG287" s="31"/>
      <c r="OCH287" s="31"/>
      <c r="OCI287" s="31"/>
      <c r="OCJ287" s="31"/>
      <c r="OCK287" s="31"/>
      <c r="OCL287" s="31"/>
      <c r="OCM287" s="31"/>
      <c r="OCN287" s="31"/>
      <c r="OCO287" s="31"/>
      <c r="OCP287" s="31"/>
      <c r="OCQ287" s="31"/>
      <c r="OCR287" s="31"/>
      <c r="OCS287" s="31"/>
      <c r="OCT287" s="31"/>
      <c r="OCU287" s="31"/>
      <c r="OCV287" s="31"/>
      <c r="OCW287" s="31"/>
      <c r="OCX287" s="31"/>
      <c r="OCY287" s="31"/>
      <c r="OCZ287" s="31"/>
      <c r="ODA287" s="31"/>
      <c r="ODB287" s="31"/>
      <c r="ODC287" s="31"/>
      <c r="ODD287" s="31"/>
      <c r="ODE287" s="31"/>
      <c r="ODF287" s="31"/>
      <c r="ODG287" s="31"/>
      <c r="ODH287" s="31"/>
      <c r="ODI287" s="31"/>
      <c r="ODJ287" s="31"/>
      <c r="ODK287" s="31"/>
      <c r="ODL287" s="31"/>
      <c r="ODM287" s="31"/>
      <c r="ODN287" s="31"/>
      <c r="ODO287" s="31"/>
      <c r="ODP287" s="31"/>
      <c r="ODQ287" s="31"/>
      <c r="ODR287" s="31"/>
      <c r="ODS287" s="31"/>
      <c r="ODT287" s="31"/>
      <c r="ODU287" s="31"/>
      <c r="ODV287" s="31"/>
      <c r="ODW287" s="31"/>
      <c r="ODX287" s="31"/>
      <c r="ODY287" s="31"/>
      <c r="ODZ287" s="31"/>
      <c r="OEA287" s="31"/>
      <c r="OEB287" s="31"/>
      <c r="OEC287" s="31"/>
      <c r="OED287" s="31"/>
      <c r="OEE287" s="31"/>
      <c r="OEF287" s="31"/>
      <c r="OEG287" s="31"/>
      <c r="OEH287" s="31"/>
      <c r="OEI287" s="31"/>
      <c r="OEJ287" s="31"/>
      <c r="OEK287" s="31"/>
      <c r="OEL287" s="31"/>
      <c r="OEM287" s="31"/>
      <c r="OEN287" s="31"/>
      <c r="OEO287" s="31"/>
      <c r="OEP287" s="31"/>
      <c r="OEQ287" s="31"/>
      <c r="OER287" s="31"/>
      <c r="OES287" s="31"/>
      <c r="OET287" s="31"/>
      <c r="OEU287" s="31"/>
      <c r="OEV287" s="31"/>
      <c r="OEW287" s="31"/>
      <c r="OEX287" s="31"/>
      <c r="OEY287" s="31"/>
      <c r="OEZ287" s="31"/>
      <c r="OFA287" s="31"/>
      <c r="OFB287" s="31"/>
      <c r="OFC287" s="31"/>
      <c r="OFD287" s="31"/>
      <c r="OFE287" s="31"/>
      <c r="OFF287" s="31"/>
      <c r="OFG287" s="31"/>
      <c r="OFH287" s="31"/>
      <c r="OFI287" s="31"/>
      <c r="OFJ287" s="31"/>
      <c r="OFK287" s="31"/>
      <c r="OFL287" s="31"/>
      <c r="OFM287" s="31"/>
      <c r="OFN287" s="31"/>
      <c r="OFO287" s="31"/>
      <c r="OFP287" s="31"/>
      <c r="OFQ287" s="31"/>
      <c r="OFR287" s="31"/>
      <c r="OFS287" s="31"/>
      <c r="OFT287" s="31"/>
      <c r="OFU287" s="31"/>
      <c r="OFV287" s="31"/>
      <c r="OFW287" s="31"/>
      <c r="OFX287" s="31"/>
      <c r="OFY287" s="31"/>
      <c r="OFZ287" s="31"/>
      <c r="OGA287" s="31"/>
      <c r="OGB287" s="31"/>
      <c r="OGC287" s="31"/>
      <c r="OGD287" s="31"/>
      <c r="OGE287" s="31"/>
      <c r="OGF287" s="31"/>
      <c r="OGG287" s="31"/>
      <c r="OGH287" s="31"/>
      <c r="OGI287" s="31"/>
      <c r="OGJ287" s="31"/>
      <c r="OGK287" s="31"/>
      <c r="OGL287" s="31"/>
      <c r="OGM287" s="31"/>
      <c r="OGN287" s="31"/>
      <c r="OGO287" s="31"/>
      <c r="OGP287" s="31"/>
      <c r="OGQ287" s="31"/>
      <c r="OGR287" s="31"/>
      <c r="OGS287" s="31"/>
      <c r="OGT287" s="31"/>
      <c r="OGU287" s="31"/>
      <c r="OGV287" s="31"/>
      <c r="OGW287" s="31"/>
      <c r="OGX287" s="31"/>
      <c r="OGY287" s="31"/>
      <c r="OGZ287" s="31"/>
      <c r="OHA287" s="31"/>
      <c r="OHB287" s="31"/>
      <c r="OHC287" s="31"/>
      <c r="OHD287" s="31"/>
      <c r="OHE287" s="31"/>
      <c r="OHF287" s="31"/>
      <c r="OHG287" s="31"/>
      <c r="OHH287" s="31"/>
      <c r="OHI287" s="31"/>
      <c r="OHJ287" s="31"/>
      <c r="OHK287" s="31"/>
      <c r="OHL287" s="31"/>
      <c r="OHM287" s="31"/>
      <c r="OHN287" s="31"/>
      <c r="OHO287" s="31"/>
      <c r="OHP287" s="31"/>
      <c r="OHQ287" s="31"/>
      <c r="OHR287" s="31"/>
      <c r="OHS287" s="31"/>
      <c r="OHT287" s="31"/>
      <c r="OHU287" s="31"/>
      <c r="OHV287" s="31"/>
      <c r="OHW287" s="31"/>
      <c r="OHX287" s="31"/>
      <c r="OHY287" s="31"/>
      <c r="OHZ287" s="31"/>
      <c r="OIA287" s="31"/>
      <c r="OIB287" s="31"/>
      <c r="OIC287" s="31"/>
      <c r="OID287" s="31"/>
      <c r="OIE287" s="31"/>
      <c r="OIF287" s="31"/>
      <c r="OIG287" s="31"/>
      <c r="OIH287" s="31"/>
      <c r="OII287" s="31"/>
      <c r="OIJ287" s="31"/>
      <c r="OIK287" s="31"/>
      <c r="OIL287" s="31"/>
      <c r="OIM287" s="31"/>
      <c r="OIN287" s="31"/>
      <c r="OIO287" s="31"/>
      <c r="OIP287" s="31"/>
      <c r="OIQ287" s="31"/>
      <c r="OIR287" s="31"/>
      <c r="OIS287" s="31"/>
      <c r="OIT287" s="31"/>
      <c r="OIU287" s="31"/>
      <c r="OIV287" s="31"/>
      <c r="OIW287" s="31"/>
      <c r="OIX287" s="31"/>
      <c r="OIY287" s="31"/>
      <c r="OIZ287" s="31"/>
      <c r="OJA287" s="31"/>
      <c r="OJB287" s="31"/>
      <c r="OJC287" s="31"/>
      <c r="OJD287" s="31"/>
      <c r="OJE287" s="31"/>
      <c r="OJF287" s="31"/>
      <c r="OJG287" s="31"/>
      <c r="OJH287" s="31"/>
      <c r="OJI287" s="31"/>
      <c r="OJJ287" s="31"/>
      <c r="OJK287" s="31"/>
      <c r="OJL287" s="31"/>
      <c r="OJM287" s="31"/>
      <c r="OJN287" s="31"/>
      <c r="OJO287" s="31"/>
      <c r="OJP287" s="31"/>
      <c r="OJQ287" s="31"/>
      <c r="OJR287" s="31"/>
      <c r="OJS287" s="31"/>
      <c r="OJT287" s="31"/>
      <c r="OJU287" s="31"/>
      <c r="OJV287" s="31"/>
      <c r="OJW287" s="31"/>
      <c r="OJX287" s="31"/>
      <c r="OJY287" s="31"/>
      <c r="OJZ287" s="31"/>
      <c r="OKA287" s="31"/>
      <c r="OKB287" s="31"/>
      <c r="OKC287" s="31"/>
      <c r="OKD287" s="31"/>
      <c r="OKE287" s="31"/>
      <c r="OKF287" s="31"/>
      <c r="OKG287" s="31"/>
      <c r="OKH287" s="31"/>
      <c r="OKI287" s="31"/>
      <c r="OKJ287" s="31"/>
      <c r="OKK287" s="31"/>
      <c r="OKL287" s="31"/>
      <c r="OKM287" s="31"/>
      <c r="OKN287" s="31"/>
      <c r="OKO287" s="31"/>
      <c r="OKP287" s="31"/>
      <c r="OKQ287" s="31"/>
      <c r="OKR287" s="31"/>
      <c r="OKS287" s="31"/>
      <c r="OKT287" s="31"/>
      <c r="OKU287" s="31"/>
      <c r="OKV287" s="31"/>
      <c r="OKW287" s="31"/>
      <c r="OKX287" s="31"/>
      <c r="OKY287" s="31"/>
      <c r="OKZ287" s="31"/>
      <c r="OLA287" s="31"/>
      <c r="OLB287" s="31"/>
      <c r="OLC287" s="31"/>
      <c r="OLD287" s="31"/>
      <c r="OLE287" s="31"/>
      <c r="OLF287" s="31"/>
      <c r="OLG287" s="31"/>
      <c r="OLH287" s="31"/>
      <c r="OLI287" s="31"/>
      <c r="OLJ287" s="31"/>
      <c r="OLK287" s="31"/>
      <c r="OLL287" s="31"/>
      <c r="OLM287" s="31"/>
      <c r="OLN287" s="31"/>
      <c r="OLO287" s="31"/>
      <c r="OLP287" s="31"/>
      <c r="OLQ287" s="31"/>
      <c r="OLR287" s="31"/>
      <c r="OLS287" s="31"/>
      <c r="OLT287" s="31"/>
      <c r="OLU287" s="31"/>
      <c r="OLV287" s="31"/>
      <c r="OLW287" s="31"/>
      <c r="OLX287" s="31"/>
      <c r="OLY287" s="31"/>
      <c r="OLZ287" s="31"/>
      <c r="OMA287" s="31"/>
      <c r="OMB287" s="31"/>
      <c r="OMC287" s="31"/>
      <c r="OMD287" s="31"/>
      <c r="OME287" s="31"/>
      <c r="OMF287" s="31"/>
      <c r="OMG287" s="31"/>
      <c r="OMH287" s="31"/>
      <c r="OMI287" s="31"/>
      <c r="OMJ287" s="31"/>
      <c r="OMK287" s="31"/>
      <c r="OML287" s="31"/>
      <c r="OMM287" s="31"/>
      <c r="OMN287" s="31"/>
      <c r="OMO287" s="31"/>
      <c r="OMP287" s="31"/>
      <c r="OMQ287" s="31"/>
      <c r="OMR287" s="31"/>
      <c r="OMS287" s="31"/>
      <c r="OMT287" s="31"/>
      <c r="OMU287" s="31"/>
      <c r="OMV287" s="31"/>
      <c r="OMW287" s="31"/>
      <c r="OMX287" s="31"/>
      <c r="OMY287" s="31"/>
      <c r="OMZ287" s="31"/>
      <c r="ONA287" s="31"/>
      <c r="ONB287" s="31"/>
      <c r="ONC287" s="31"/>
      <c r="OND287" s="31"/>
      <c r="ONE287" s="31"/>
      <c r="ONF287" s="31"/>
      <c r="ONG287" s="31"/>
      <c r="ONH287" s="31"/>
      <c r="ONI287" s="31"/>
      <c r="ONJ287" s="31"/>
      <c r="ONK287" s="31"/>
      <c r="ONL287" s="31"/>
      <c r="ONM287" s="31"/>
      <c r="ONN287" s="31"/>
      <c r="ONO287" s="31"/>
      <c r="ONP287" s="31"/>
      <c r="ONQ287" s="31"/>
      <c r="ONR287" s="31"/>
      <c r="ONS287" s="31"/>
      <c r="ONT287" s="31"/>
      <c r="ONU287" s="31"/>
      <c r="ONV287" s="31"/>
      <c r="ONW287" s="31"/>
      <c r="ONX287" s="31"/>
      <c r="ONY287" s="31"/>
      <c r="ONZ287" s="31"/>
      <c r="OOA287" s="31"/>
      <c r="OOB287" s="31"/>
      <c r="OOC287" s="31"/>
      <c r="OOD287" s="31"/>
      <c r="OOE287" s="31"/>
      <c r="OOF287" s="31"/>
      <c r="OOG287" s="31"/>
      <c r="OOH287" s="31"/>
      <c r="OOI287" s="31"/>
      <c r="OOJ287" s="31"/>
      <c r="OOK287" s="31"/>
      <c r="OOL287" s="31"/>
      <c r="OOM287" s="31"/>
      <c r="OON287" s="31"/>
      <c r="OOO287" s="31"/>
      <c r="OOP287" s="31"/>
      <c r="OOQ287" s="31"/>
      <c r="OOR287" s="31"/>
      <c r="OOS287" s="31"/>
      <c r="OOT287" s="31"/>
      <c r="OOU287" s="31"/>
      <c r="OOV287" s="31"/>
      <c r="OOW287" s="31"/>
      <c r="OOX287" s="31"/>
      <c r="OOY287" s="31"/>
      <c r="OOZ287" s="31"/>
      <c r="OPA287" s="31"/>
      <c r="OPB287" s="31"/>
      <c r="OPC287" s="31"/>
      <c r="OPD287" s="31"/>
      <c r="OPE287" s="31"/>
      <c r="OPF287" s="31"/>
      <c r="OPG287" s="31"/>
      <c r="OPH287" s="31"/>
      <c r="OPI287" s="31"/>
      <c r="OPJ287" s="31"/>
      <c r="OPK287" s="31"/>
      <c r="OPL287" s="31"/>
      <c r="OPM287" s="31"/>
      <c r="OPN287" s="31"/>
      <c r="OPO287" s="31"/>
      <c r="OPP287" s="31"/>
      <c r="OPQ287" s="31"/>
      <c r="OPR287" s="31"/>
      <c r="OPS287" s="31"/>
      <c r="OPT287" s="31"/>
      <c r="OPU287" s="31"/>
      <c r="OPV287" s="31"/>
      <c r="OPW287" s="31"/>
      <c r="OPX287" s="31"/>
      <c r="OPY287" s="31"/>
      <c r="OPZ287" s="31"/>
      <c r="OQA287" s="31"/>
      <c r="OQB287" s="31"/>
      <c r="OQC287" s="31"/>
      <c r="OQD287" s="31"/>
      <c r="OQE287" s="31"/>
      <c r="OQF287" s="31"/>
      <c r="OQG287" s="31"/>
      <c r="OQH287" s="31"/>
      <c r="OQI287" s="31"/>
      <c r="OQJ287" s="31"/>
      <c r="OQK287" s="31"/>
      <c r="OQL287" s="31"/>
      <c r="OQM287" s="31"/>
      <c r="OQN287" s="31"/>
      <c r="OQO287" s="31"/>
      <c r="OQP287" s="31"/>
      <c r="OQQ287" s="31"/>
      <c r="OQR287" s="31"/>
      <c r="OQS287" s="31"/>
      <c r="OQT287" s="31"/>
      <c r="OQU287" s="31"/>
      <c r="OQV287" s="31"/>
      <c r="OQW287" s="31"/>
      <c r="OQX287" s="31"/>
      <c r="OQY287" s="31"/>
      <c r="OQZ287" s="31"/>
      <c r="ORA287" s="31"/>
      <c r="ORB287" s="31"/>
      <c r="ORC287" s="31"/>
      <c r="ORD287" s="31"/>
      <c r="ORE287" s="31"/>
      <c r="ORF287" s="31"/>
      <c r="ORG287" s="31"/>
      <c r="ORH287" s="31"/>
      <c r="ORI287" s="31"/>
      <c r="ORJ287" s="31"/>
      <c r="ORK287" s="31"/>
      <c r="ORL287" s="31"/>
      <c r="ORM287" s="31"/>
      <c r="ORN287" s="31"/>
      <c r="ORO287" s="31"/>
      <c r="ORP287" s="31"/>
      <c r="ORQ287" s="31"/>
      <c r="ORR287" s="31"/>
      <c r="ORS287" s="31"/>
      <c r="ORT287" s="31"/>
      <c r="ORU287" s="31"/>
      <c r="ORV287" s="31"/>
      <c r="ORW287" s="31"/>
      <c r="ORX287" s="31"/>
      <c r="ORY287" s="31"/>
      <c r="ORZ287" s="31"/>
      <c r="OSA287" s="31"/>
      <c r="OSB287" s="31"/>
      <c r="OSC287" s="31"/>
      <c r="OSD287" s="31"/>
      <c r="OSE287" s="31"/>
      <c r="OSF287" s="31"/>
      <c r="OSG287" s="31"/>
      <c r="OSH287" s="31"/>
      <c r="OSI287" s="31"/>
      <c r="OSJ287" s="31"/>
      <c r="OSK287" s="31"/>
      <c r="OSL287" s="31"/>
      <c r="OSM287" s="31"/>
      <c r="OSN287" s="31"/>
      <c r="OSO287" s="31"/>
      <c r="OSP287" s="31"/>
      <c r="OSQ287" s="31"/>
      <c r="OSR287" s="31"/>
      <c r="OSS287" s="31"/>
      <c r="OST287" s="31"/>
      <c r="OSU287" s="31"/>
      <c r="OSV287" s="31"/>
      <c r="OSW287" s="31"/>
      <c r="OSX287" s="31"/>
      <c r="OSY287" s="31"/>
      <c r="OSZ287" s="31"/>
      <c r="OTA287" s="31"/>
      <c r="OTB287" s="31"/>
      <c r="OTC287" s="31"/>
      <c r="OTD287" s="31"/>
      <c r="OTE287" s="31"/>
      <c r="OTF287" s="31"/>
      <c r="OTG287" s="31"/>
      <c r="OTH287" s="31"/>
      <c r="OTI287" s="31"/>
      <c r="OTJ287" s="31"/>
      <c r="OTK287" s="31"/>
      <c r="OTL287" s="31"/>
      <c r="OTM287" s="31"/>
      <c r="OTN287" s="31"/>
      <c r="OTO287" s="31"/>
      <c r="OTP287" s="31"/>
      <c r="OTQ287" s="31"/>
      <c r="OTR287" s="31"/>
      <c r="OTS287" s="31"/>
      <c r="OTT287" s="31"/>
      <c r="OTU287" s="31"/>
      <c r="OTV287" s="31"/>
      <c r="OTW287" s="31"/>
      <c r="OTX287" s="31"/>
      <c r="OTY287" s="31"/>
      <c r="OTZ287" s="31"/>
      <c r="OUA287" s="31"/>
      <c r="OUB287" s="31"/>
      <c r="OUC287" s="31"/>
      <c r="OUD287" s="31"/>
      <c r="OUE287" s="31"/>
      <c r="OUF287" s="31"/>
      <c r="OUG287" s="31"/>
      <c r="OUH287" s="31"/>
      <c r="OUI287" s="31"/>
      <c r="OUJ287" s="31"/>
      <c r="OUK287" s="31"/>
      <c r="OUL287" s="31"/>
      <c r="OUM287" s="31"/>
      <c r="OUN287" s="31"/>
      <c r="OUO287" s="31"/>
      <c r="OUP287" s="31"/>
      <c r="OUQ287" s="31"/>
      <c r="OUR287" s="31"/>
      <c r="OUS287" s="31"/>
      <c r="OUT287" s="31"/>
      <c r="OUU287" s="31"/>
      <c r="OUV287" s="31"/>
      <c r="OUW287" s="31"/>
      <c r="OUX287" s="31"/>
      <c r="OUY287" s="31"/>
      <c r="OUZ287" s="31"/>
      <c r="OVA287" s="31"/>
      <c r="OVB287" s="31"/>
      <c r="OVC287" s="31"/>
      <c r="OVD287" s="31"/>
      <c r="OVE287" s="31"/>
      <c r="OVF287" s="31"/>
      <c r="OVG287" s="31"/>
      <c r="OVH287" s="31"/>
      <c r="OVI287" s="31"/>
      <c r="OVJ287" s="31"/>
      <c r="OVK287" s="31"/>
      <c r="OVL287" s="31"/>
      <c r="OVM287" s="31"/>
      <c r="OVN287" s="31"/>
      <c r="OVO287" s="31"/>
      <c r="OVP287" s="31"/>
      <c r="OVQ287" s="31"/>
      <c r="OVR287" s="31"/>
      <c r="OVS287" s="31"/>
      <c r="OVT287" s="31"/>
      <c r="OVU287" s="31"/>
      <c r="OVV287" s="31"/>
      <c r="OVW287" s="31"/>
      <c r="OVX287" s="31"/>
      <c r="OVY287" s="31"/>
      <c r="OVZ287" s="31"/>
      <c r="OWA287" s="31"/>
      <c r="OWB287" s="31"/>
      <c r="OWC287" s="31"/>
      <c r="OWD287" s="31"/>
      <c r="OWE287" s="31"/>
      <c r="OWF287" s="31"/>
      <c r="OWG287" s="31"/>
      <c r="OWH287" s="31"/>
      <c r="OWI287" s="31"/>
      <c r="OWJ287" s="31"/>
      <c r="OWK287" s="31"/>
      <c r="OWL287" s="31"/>
      <c r="OWM287" s="31"/>
      <c r="OWN287" s="31"/>
      <c r="OWO287" s="31"/>
      <c r="OWP287" s="31"/>
      <c r="OWQ287" s="31"/>
      <c r="OWR287" s="31"/>
      <c r="OWS287" s="31"/>
      <c r="OWT287" s="31"/>
      <c r="OWU287" s="31"/>
      <c r="OWV287" s="31"/>
      <c r="OWW287" s="31"/>
      <c r="OWX287" s="31"/>
      <c r="OWY287" s="31"/>
      <c r="OWZ287" s="31"/>
      <c r="OXA287" s="31"/>
      <c r="OXB287" s="31"/>
      <c r="OXC287" s="31"/>
      <c r="OXD287" s="31"/>
      <c r="OXE287" s="31"/>
      <c r="OXF287" s="31"/>
      <c r="OXG287" s="31"/>
      <c r="OXH287" s="31"/>
      <c r="OXI287" s="31"/>
      <c r="OXJ287" s="31"/>
      <c r="OXK287" s="31"/>
      <c r="OXL287" s="31"/>
      <c r="OXM287" s="31"/>
      <c r="OXN287" s="31"/>
      <c r="OXO287" s="31"/>
      <c r="OXP287" s="31"/>
      <c r="OXQ287" s="31"/>
      <c r="OXR287" s="31"/>
      <c r="OXS287" s="31"/>
      <c r="OXT287" s="31"/>
      <c r="OXU287" s="31"/>
      <c r="OXV287" s="31"/>
      <c r="OXW287" s="31"/>
      <c r="OXX287" s="31"/>
      <c r="OXY287" s="31"/>
      <c r="OXZ287" s="31"/>
      <c r="OYA287" s="31"/>
      <c r="OYB287" s="31"/>
      <c r="OYC287" s="31"/>
      <c r="OYD287" s="31"/>
      <c r="OYE287" s="31"/>
      <c r="OYF287" s="31"/>
      <c r="OYG287" s="31"/>
      <c r="OYH287" s="31"/>
      <c r="OYI287" s="31"/>
      <c r="OYJ287" s="31"/>
      <c r="OYK287" s="31"/>
      <c r="OYL287" s="31"/>
      <c r="OYM287" s="31"/>
      <c r="OYN287" s="31"/>
      <c r="OYO287" s="31"/>
      <c r="OYP287" s="31"/>
      <c r="OYQ287" s="31"/>
      <c r="OYR287" s="31"/>
      <c r="OYS287" s="31"/>
      <c r="OYT287" s="31"/>
      <c r="OYU287" s="31"/>
      <c r="OYV287" s="31"/>
      <c r="OYW287" s="31"/>
      <c r="OYX287" s="31"/>
      <c r="OYY287" s="31"/>
      <c r="OYZ287" s="31"/>
      <c r="OZA287" s="31"/>
      <c r="OZB287" s="31"/>
      <c r="OZC287" s="31"/>
      <c r="OZD287" s="31"/>
      <c r="OZE287" s="31"/>
      <c r="OZF287" s="31"/>
      <c r="OZG287" s="31"/>
      <c r="OZH287" s="31"/>
      <c r="OZI287" s="31"/>
      <c r="OZJ287" s="31"/>
      <c r="OZK287" s="31"/>
      <c r="OZL287" s="31"/>
      <c r="OZM287" s="31"/>
      <c r="OZN287" s="31"/>
      <c r="OZO287" s="31"/>
      <c r="OZP287" s="31"/>
      <c r="OZQ287" s="31"/>
      <c r="OZR287" s="31"/>
      <c r="OZS287" s="31"/>
      <c r="OZT287" s="31"/>
      <c r="OZU287" s="31"/>
      <c r="OZV287" s="31"/>
      <c r="OZW287" s="31"/>
      <c r="OZX287" s="31"/>
      <c r="OZY287" s="31"/>
      <c r="OZZ287" s="31"/>
      <c r="PAA287" s="31"/>
      <c r="PAB287" s="31"/>
      <c r="PAC287" s="31"/>
      <c r="PAD287" s="31"/>
      <c r="PAE287" s="31"/>
      <c r="PAF287" s="31"/>
      <c r="PAG287" s="31"/>
      <c r="PAH287" s="31"/>
      <c r="PAI287" s="31"/>
      <c r="PAJ287" s="31"/>
      <c r="PAK287" s="31"/>
      <c r="PAL287" s="31"/>
      <c r="PAM287" s="31"/>
      <c r="PAN287" s="31"/>
      <c r="PAO287" s="31"/>
      <c r="PAP287" s="31"/>
      <c r="PAQ287" s="31"/>
      <c r="PAR287" s="31"/>
      <c r="PAS287" s="31"/>
      <c r="PAT287" s="31"/>
      <c r="PAU287" s="31"/>
      <c r="PAV287" s="31"/>
      <c r="PAW287" s="31"/>
      <c r="PAX287" s="31"/>
      <c r="PAY287" s="31"/>
      <c r="PAZ287" s="31"/>
      <c r="PBA287" s="31"/>
      <c r="PBB287" s="31"/>
      <c r="PBC287" s="31"/>
      <c r="PBD287" s="31"/>
      <c r="PBE287" s="31"/>
      <c r="PBF287" s="31"/>
      <c r="PBG287" s="31"/>
      <c r="PBH287" s="31"/>
      <c r="PBI287" s="31"/>
      <c r="PBJ287" s="31"/>
      <c r="PBK287" s="31"/>
      <c r="PBL287" s="31"/>
      <c r="PBM287" s="31"/>
      <c r="PBN287" s="31"/>
      <c r="PBO287" s="31"/>
      <c r="PBP287" s="31"/>
      <c r="PBQ287" s="31"/>
      <c r="PBR287" s="31"/>
      <c r="PBS287" s="31"/>
      <c r="PBT287" s="31"/>
      <c r="PBU287" s="31"/>
      <c r="PBV287" s="31"/>
      <c r="PBW287" s="31"/>
      <c r="PBX287" s="31"/>
      <c r="PBY287" s="31"/>
      <c r="PBZ287" s="31"/>
      <c r="PCA287" s="31"/>
      <c r="PCB287" s="31"/>
      <c r="PCC287" s="31"/>
      <c r="PCD287" s="31"/>
      <c r="PCE287" s="31"/>
      <c r="PCF287" s="31"/>
      <c r="PCG287" s="31"/>
      <c r="PCH287" s="31"/>
      <c r="PCI287" s="31"/>
      <c r="PCJ287" s="31"/>
      <c r="PCK287" s="31"/>
      <c r="PCL287" s="31"/>
      <c r="PCM287" s="31"/>
      <c r="PCN287" s="31"/>
      <c r="PCO287" s="31"/>
      <c r="PCP287" s="31"/>
      <c r="PCQ287" s="31"/>
      <c r="PCR287" s="31"/>
      <c r="PCS287" s="31"/>
      <c r="PCT287" s="31"/>
      <c r="PCU287" s="31"/>
      <c r="PCV287" s="31"/>
      <c r="PCW287" s="31"/>
      <c r="PCX287" s="31"/>
      <c r="PCY287" s="31"/>
      <c r="PCZ287" s="31"/>
      <c r="PDA287" s="31"/>
      <c r="PDB287" s="31"/>
      <c r="PDC287" s="31"/>
      <c r="PDD287" s="31"/>
      <c r="PDE287" s="31"/>
      <c r="PDF287" s="31"/>
      <c r="PDG287" s="31"/>
      <c r="PDH287" s="31"/>
      <c r="PDI287" s="31"/>
      <c r="PDJ287" s="31"/>
      <c r="PDK287" s="31"/>
      <c r="PDL287" s="31"/>
      <c r="PDM287" s="31"/>
      <c r="PDN287" s="31"/>
      <c r="PDO287" s="31"/>
      <c r="PDP287" s="31"/>
      <c r="PDQ287" s="31"/>
      <c r="PDR287" s="31"/>
      <c r="PDS287" s="31"/>
      <c r="PDT287" s="31"/>
      <c r="PDU287" s="31"/>
      <c r="PDV287" s="31"/>
      <c r="PDW287" s="31"/>
      <c r="PDX287" s="31"/>
      <c r="PDY287" s="31"/>
      <c r="PDZ287" s="31"/>
      <c r="PEA287" s="31"/>
      <c r="PEB287" s="31"/>
      <c r="PEC287" s="31"/>
      <c r="PED287" s="31"/>
      <c r="PEE287" s="31"/>
      <c r="PEF287" s="31"/>
      <c r="PEG287" s="31"/>
      <c r="PEH287" s="31"/>
      <c r="PEI287" s="31"/>
      <c r="PEJ287" s="31"/>
      <c r="PEK287" s="31"/>
      <c r="PEL287" s="31"/>
      <c r="PEM287" s="31"/>
      <c r="PEN287" s="31"/>
      <c r="PEO287" s="31"/>
      <c r="PEP287" s="31"/>
      <c r="PEQ287" s="31"/>
      <c r="PER287" s="31"/>
      <c r="PES287" s="31"/>
      <c r="PET287" s="31"/>
      <c r="PEU287" s="31"/>
      <c r="PEV287" s="31"/>
      <c r="PEW287" s="31"/>
      <c r="PEX287" s="31"/>
      <c r="PEY287" s="31"/>
      <c r="PEZ287" s="31"/>
      <c r="PFA287" s="31"/>
      <c r="PFB287" s="31"/>
      <c r="PFC287" s="31"/>
      <c r="PFD287" s="31"/>
      <c r="PFE287" s="31"/>
      <c r="PFF287" s="31"/>
      <c r="PFG287" s="31"/>
      <c r="PFH287" s="31"/>
      <c r="PFI287" s="31"/>
      <c r="PFJ287" s="31"/>
      <c r="PFK287" s="31"/>
      <c r="PFL287" s="31"/>
      <c r="PFM287" s="31"/>
      <c r="PFN287" s="31"/>
      <c r="PFO287" s="31"/>
      <c r="PFP287" s="31"/>
      <c r="PFQ287" s="31"/>
      <c r="PFR287" s="31"/>
      <c r="PFS287" s="31"/>
      <c r="PFT287" s="31"/>
      <c r="PFU287" s="31"/>
      <c r="PFV287" s="31"/>
      <c r="PFW287" s="31"/>
      <c r="PFX287" s="31"/>
      <c r="PFY287" s="31"/>
      <c r="PFZ287" s="31"/>
      <c r="PGA287" s="31"/>
      <c r="PGB287" s="31"/>
      <c r="PGC287" s="31"/>
      <c r="PGD287" s="31"/>
      <c r="PGE287" s="31"/>
      <c r="PGF287" s="31"/>
      <c r="PGG287" s="31"/>
      <c r="PGH287" s="31"/>
      <c r="PGI287" s="31"/>
      <c r="PGJ287" s="31"/>
      <c r="PGK287" s="31"/>
      <c r="PGL287" s="31"/>
      <c r="PGM287" s="31"/>
      <c r="PGN287" s="31"/>
      <c r="PGO287" s="31"/>
      <c r="PGP287" s="31"/>
      <c r="PGQ287" s="31"/>
      <c r="PGR287" s="31"/>
      <c r="PGS287" s="31"/>
      <c r="PGT287" s="31"/>
      <c r="PGU287" s="31"/>
      <c r="PGV287" s="31"/>
      <c r="PGW287" s="31"/>
      <c r="PGX287" s="31"/>
      <c r="PGY287" s="31"/>
      <c r="PGZ287" s="31"/>
      <c r="PHA287" s="31"/>
      <c r="PHB287" s="31"/>
      <c r="PHC287" s="31"/>
      <c r="PHD287" s="31"/>
      <c r="PHE287" s="31"/>
      <c r="PHF287" s="31"/>
      <c r="PHG287" s="31"/>
      <c r="PHH287" s="31"/>
      <c r="PHI287" s="31"/>
      <c r="PHJ287" s="31"/>
      <c r="PHK287" s="31"/>
      <c r="PHL287" s="31"/>
      <c r="PHM287" s="31"/>
      <c r="PHN287" s="31"/>
      <c r="PHO287" s="31"/>
      <c r="PHP287" s="31"/>
      <c r="PHQ287" s="31"/>
      <c r="PHR287" s="31"/>
      <c r="PHS287" s="31"/>
      <c r="PHT287" s="31"/>
      <c r="PHU287" s="31"/>
      <c r="PHV287" s="31"/>
      <c r="PHW287" s="31"/>
      <c r="PHX287" s="31"/>
      <c r="PHY287" s="31"/>
      <c r="PHZ287" s="31"/>
      <c r="PIA287" s="31"/>
      <c r="PIB287" s="31"/>
      <c r="PIC287" s="31"/>
      <c r="PID287" s="31"/>
      <c r="PIE287" s="31"/>
      <c r="PIF287" s="31"/>
      <c r="PIG287" s="31"/>
      <c r="PIH287" s="31"/>
      <c r="PII287" s="31"/>
      <c r="PIJ287" s="31"/>
      <c r="PIK287" s="31"/>
      <c r="PIL287" s="31"/>
      <c r="PIM287" s="31"/>
      <c r="PIN287" s="31"/>
      <c r="PIO287" s="31"/>
      <c r="PIP287" s="31"/>
      <c r="PIQ287" s="31"/>
      <c r="PIR287" s="31"/>
      <c r="PIS287" s="31"/>
      <c r="PIT287" s="31"/>
      <c r="PIU287" s="31"/>
      <c r="PIV287" s="31"/>
      <c r="PIW287" s="31"/>
      <c r="PIX287" s="31"/>
      <c r="PIY287" s="31"/>
      <c r="PIZ287" s="31"/>
      <c r="PJA287" s="31"/>
      <c r="PJB287" s="31"/>
      <c r="PJC287" s="31"/>
      <c r="PJD287" s="31"/>
      <c r="PJE287" s="31"/>
      <c r="PJF287" s="31"/>
      <c r="PJG287" s="31"/>
      <c r="PJH287" s="31"/>
      <c r="PJI287" s="31"/>
      <c r="PJJ287" s="31"/>
      <c r="PJK287" s="31"/>
      <c r="PJL287" s="31"/>
      <c r="PJM287" s="31"/>
      <c r="PJN287" s="31"/>
      <c r="PJO287" s="31"/>
      <c r="PJP287" s="31"/>
      <c r="PJQ287" s="31"/>
      <c r="PJR287" s="31"/>
      <c r="PJS287" s="31"/>
      <c r="PJT287" s="31"/>
      <c r="PJU287" s="31"/>
      <c r="PJV287" s="31"/>
      <c r="PJW287" s="31"/>
      <c r="PJX287" s="31"/>
      <c r="PJY287" s="31"/>
      <c r="PJZ287" s="31"/>
      <c r="PKA287" s="31"/>
      <c r="PKB287" s="31"/>
      <c r="PKC287" s="31"/>
      <c r="PKD287" s="31"/>
      <c r="PKE287" s="31"/>
      <c r="PKF287" s="31"/>
      <c r="PKG287" s="31"/>
      <c r="PKH287" s="31"/>
      <c r="PKI287" s="31"/>
      <c r="PKJ287" s="31"/>
      <c r="PKK287" s="31"/>
      <c r="PKL287" s="31"/>
      <c r="PKM287" s="31"/>
      <c r="PKN287" s="31"/>
      <c r="PKO287" s="31"/>
      <c r="PKP287" s="31"/>
      <c r="PKQ287" s="31"/>
      <c r="PKR287" s="31"/>
      <c r="PKS287" s="31"/>
      <c r="PKT287" s="31"/>
      <c r="PKU287" s="31"/>
      <c r="PKV287" s="31"/>
      <c r="PKW287" s="31"/>
      <c r="PKX287" s="31"/>
      <c r="PKY287" s="31"/>
      <c r="PKZ287" s="31"/>
      <c r="PLA287" s="31"/>
      <c r="PLB287" s="31"/>
      <c r="PLC287" s="31"/>
      <c r="PLD287" s="31"/>
      <c r="PLE287" s="31"/>
      <c r="PLF287" s="31"/>
      <c r="PLG287" s="31"/>
      <c r="PLH287" s="31"/>
      <c r="PLI287" s="31"/>
      <c r="PLJ287" s="31"/>
      <c r="PLK287" s="31"/>
      <c r="PLL287" s="31"/>
      <c r="PLM287" s="31"/>
      <c r="PLN287" s="31"/>
      <c r="PLO287" s="31"/>
      <c r="PLP287" s="31"/>
      <c r="PLQ287" s="31"/>
      <c r="PLR287" s="31"/>
      <c r="PLS287" s="31"/>
      <c r="PLT287" s="31"/>
      <c r="PLU287" s="31"/>
      <c r="PLV287" s="31"/>
      <c r="PLW287" s="31"/>
      <c r="PLX287" s="31"/>
      <c r="PLY287" s="31"/>
      <c r="PLZ287" s="31"/>
      <c r="PMA287" s="31"/>
      <c r="PMB287" s="31"/>
      <c r="PMC287" s="31"/>
      <c r="PMD287" s="31"/>
      <c r="PME287" s="31"/>
      <c r="PMF287" s="31"/>
      <c r="PMG287" s="31"/>
      <c r="PMH287" s="31"/>
      <c r="PMI287" s="31"/>
      <c r="PMJ287" s="31"/>
      <c r="PMK287" s="31"/>
      <c r="PML287" s="31"/>
      <c r="PMM287" s="31"/>
      <c r="PMN287" s="31"/>
      <c r="PMO287" s="31"/>
      <c r="PMP287" s="31"/>
      <c r="PMQ287" s="31"/>
      <c r="PMR287" s="31"/>
      <c r="PMS287" s="31"/>
      <c r="PMT287" s="31"/>
      <c r="PMU287" s="31"/>
      <c r="PMV287" s="31"/>
      <c r="PMW287" s="31"/>
      <c r="PMX287" s="31"/>
      <c r="PMY287" s="31"/>
      <c r="PMZ287" s="31"/>
      <c r="PNA287" s="31"/>
      <c r="PNB287" s="31"/>
      <c r="PNC287" s="31"/>
      <c r="PND287" s="31"/>
      <c r="PNE287" s="31"/>
      <c r="PNF287" s="31"/>
      <c r="PNG287" s="31"/>
      <c r="PNH287" s="31"/>
      <c r="PNI287" s="31"/>
      <c r="PNJ287" s="31"/>
      <c r="PNK287" s="31"/>
      <c r="PNL287" s="31"/>
      <c r="PNM287" s="31"/>
      <c r="PNN287" s="31"/>
      <c r="PNO287" s="31"/>
      <c r="PNP287" s="31"/>
      <c r="PNQ287" s="31"/>
      <c r="PNR287" s="31"/>
      <c r="PNS287" s="31"/>
      <c r="PNT287" s="31"/>
      <c r="PNU287" s="31"/>
      <c r="PNV287" s="31"/>
      <c r="PNW287" s="31"/>
      <c r="PNX287" s="31"/>
      <c r="PNY287" s="31"/>
      <c r="PNZ287" s="31"/>
      <c r="POA287" s="31"/>
      <c r="POB287" s="31"/>
      <c r="POC287" s="31"/>
      <c r="POD287" s="31"/>
      <c r="POE287" s="31"/>
      <c r="POF287" s="31"/>
      <c r="POG287" s="31"/>
      <c r="POH287" s="31"/>
      <c r="POI287" s="31"/>
      <c r="POJ287" s="31"/>
      <c r="POK287" s="31"/>
      <c r="POL287" s="31"/>
      <c r="POM287" s="31"/>
      <c r="PON287" s="31"/>
      <c r="POO287" s="31"/>
      <c r="POP287" s="31"/>
      <c r="POQ287" s="31"/>
      <c r="POR287" s="31"/>
      <c r="POS287" s="31"/>
      <c r="POT287" s="31"/>
      <c r="POU287" s="31"/>
      <c r="POV287" s="31"/>
      <c r="POW287" s="31"/>
      <c r="POX287" s="31"/>
      <c r="POY287" s="31"/>
      <c r="POZ287" s="31"/>
      <c r="PPA287" s="31"/>
      <c r="PPB287" s="31"/>
      <c r="PPC287" s="31"/>
      <c r="PPD287" s="31"/>
      <c r="PPE287" s="31"/>
      <c r="PPF287" s="31"/>
      <c r="PPG287" s="31"/>
      <c r="PPH287" s="31"/>
      <c r="PPI287" s="31"/>
      <c r="PPJ287" s="31"/>
      <c r="PPK287" s="31"/>
      <c r="PPL287" s="31"/>
      <c r="PPM287" s="31"/>
      <c r="PPN287" s="31"/>
      <c r="PPO287" s="31"/>
      <c r="PPP287" s="31"/>
      <c r="PPQ287" s="31"/>
      <c r="PPR287" s="31"/>
      <c r="PPS287" s="31"/>
      <c r="PPT287" s="31"/>
      <c r="PPU287" s="31"/>
      <c r="PPV287" s="31"/>
      <c r="PPW287" s="31"/>
      <c r="PPX287" s="31"/>
      <c r="PPY287" s="31"/>
      <c r="PPZ287" s="31"/>
      <c r="PQA287" s="31"/>
      <c r="PQB287" s="31"/>
      <c r="PQC287" s="31"/>
      <c r="PQD287" s="31"/>
      <c r="PQE287" s="31"/>
      <c r="PQF287" s="31"/>
      <c r="PQG287" s="31"/>
      <c r="PQH287" s="31"/>
      <c r="PQI287" s="31"/>
      <c r="PQJ287" s="31"/>
      <c r="PQK287" s="31"/>
      <c r="PQL287" s="31"/>
      <c r="PQM287" s="31"/>
      <c r="PQN287" s="31"/>
      <c r="PQO287" s="31"/>
      <c r="PQP287" s="31"/>
      <c r="PQQ287" s="31"/>
      <c r="PQR287" s="31"/>
      <c r="PQS287" s="31"/>
      <c r="PQT287" s="31"/>
      <c r="PQU287" s="31"/>
      <c r="PQV287" s="31"/>
      <c r="PQW287" s="31"/>
      <c r="PQX287" s="31"/>
      <c r="PQY287" s="31"/>
      <c r="PQZ287" s="31"/>
      <c r="PRA287" s="31"/>
      <c r="PRB287" s="31"/>
      <c r="PRC287" s="31"/>
      <c r="PRD287" s="31"/>
      <c r="PRE287" s="31"/>
      <c r="PRF287" s="31"/>
      <c r="PRG287" s="31"/>
      <c r="PRH287" s="31"/>
      <c r="PRI287" s="31"/>
      <c r="PRJ287" s="31"/>
      <c r="PRK287" s="31"/>
      <c r="PRL287" s="31"/>
      <c r="PRM287" s="31"/>
      <c r="PRN287" s="31"/>
      <c r="PRO287" s="31"/>
      <c r="PRP287" s="31"/>
      <c r="PRQ287" s="31"/>
      <c r="PRR287" s="31"/>
      <c r="PRS287" s="31"/>
      <c r="PRT287" s="31"/>
      <c r="PRU287" s="31"/>
      <c r="PRV287" s="31"/>
      <c r="PRW287" s="31"/>
      <c r="PRX287" s="31"/>
      <c r="PRY287" s="31"/>
      <c r="PRZ287" s="31"/>
      <c r="PSA287" s="31"/>
      <c r="PSB287" s="31"/>
      <c r="PSC287" s="31"/>
      <c r="PSD287" s="31"/>
      <c r="PSE287" s="31"/>
      <c r="PSF287" s="31"/>
      <c r="PSG287" s="31"/>
      <c r="PSH287" s="31"/>
      <c r="PSI287" s="31"/>
      <c r="PSJ287" s="31"/>
      <c r="PSK287" s="31"/>
      <c r="PSL287" s="31"/>
      <c r="PSM287" s="31"/>
      <c r="PSN287" s="31"/>
      <c r="PSO287" s="31"/>
      <c r="PSP287" s="31"/>
      <c r="PSQ287" s="31"/>
      <c r="PSR287" s="31"/>
      <c r="PSS287" s="31"/>
      <c r="PST287" s="31"/>
      <c r="PSU287" s="31"/>
      <c r="PSV287" s="31"/>
      <c r="PSW287" s="31"/>
      <c r="PSX287" s="31"/>
      <c r="PSY287" s="31"/>
      <c r="PSZ287" s="31"/>
      <c r="PTA287" s="31"/>
      <c r="PTB287" s="31"/>
      <c r="PTC287" s="31"/>
      <c r="PTD287" s="31"/>
      <c r="PTE287" s="31"/>
      <c r="PTF287" s="31"/>
      <c r="PTG287" s="31"/>
      <c r="PTH287" s="31"/>
      <c r="PTI287" s="31"/>
      <c r="PTJ287" s="31"/>
      <c r="PTK287" s="31"/>
      <c r="PTL287" s="31"/>
      <c r="PTM287" s="31"/>
      <c r="PTN287" s="31"/>
      <c r="PTO287" s="31"/>
      <c r="PTP287" s="31"/>
      <c r="PTQ287" s="31"/>
      <c r="PTR287" s="31"/>
      <c r="PTS287" s="31"/>
      <c r="PTT287" s="31"/>
      <c r="PTU287" s="31"/>
      <c r="PTV287" s="31"/>
      <c r="PTW287" s="31"/>
      <c r="PTX287" s="31"/>
      <c r="PTY287" s="31"/>
      <c r="PTZ287" s="31"/>
      <c r="PUA287" s="31"/>
      <c r="PUB287" s="31"/>
      <c r="PUC287" s="31"/>
      <c r="PUD287" s="31"/>
      <c r="PUE287" s="31"/>
      <c r="PUF287" s="31"/>
      <c r="PUG287" s="31"/>
      <c r="PUH287" s="31"/>
      <c r="PUI287" s="31"/>
      <c r="PUJ287" s="31"/>
      <c r="PUK287" s="31"/>
      <c r="PUL287" s="31"/>
      <c r="PUM287" s="31"/>
      <c r="PUN287" s="31"/>
      <c r="PUO287" s="31"/>
      <c r="PUP287" s="31"/>
      <c r="PUQ287" s="31"/>
      <c r="PUR287" s="31"/>
      <c r="PUS287" s="31"/>
      <c r="PUT287" s="31"/>
      <c r="PUU287" s="31"/>
      <c r="PUV287" s="31"/>
      <c r="PUW287" s="31"/>
      <c r="PUX287" s="31"/>
      <c r="PUY287" s="31"/>
      <c r="PUZ287" s="31"/>
      <c r="PVA287" s="31"/>
      <c r="PVB287" s="31"/>
      <c r="PVC287" s="31"/>
      <c r="PVD287" s="31"/>
      <c r="PVE287" s="31"/>
      <c r="PVF287" s="31"/>
      <c r="PVG287" s="31"/>
      <c r="PVH287" s="31"/>
      <c r="PVI287" s="31"/>
      <c r="PVJ287" s="31"/>
      <c r="PVK287" s="31"/>
      <c r="PVL287" s="31"/>
      <c r="PVM287" s="31"/>
      <c r="PVN287" s="31"/>
      <c r="PVO287" s="31"/>
      <c r="PVP287" s="31"/>
      <c r="PVQ287" s="31"/>
      <c r="PVR287" s="31"/>
      <c r="PVS287" s="31"/>
      <c r="PVT287" s="31"/>
      <c r="PVU287" s="31"/>
      <c r="PVV287" s="31"/>
      <c r="PVW287" s="31"/>
      <c r="PVX287" s="31"/>
      <c r="PVY287" s="31"/>
      <c r="PVZ287" s="31"/>
      <c r="PWA287" s="31"/>
      <c r="PWB287" s="31"/>
      <c r="PWC287" s="31"/>
      <c r="PWD287" s="31"/>
      <c r="PWE287" s="31"/>
      <c r="PWF287" s="31"/>
      <c r="PWG287" s="31"/>
      <c r="PWH287" s="31"/>
      <c r="PWI287" s="31"/>
      <c r="PWJ287" s="31"/>
      <c r="PWK287" s="31"/>
      <c r="PWL287" s="31"/>
      <c r="PWM287" s="31"/>
      <c r="PWN287" s="31"/>
      <c r="PWO287" s="31"/>
      <c r="PWP287" s="31"/>
      <c r="PWQ287" s="31"/>
      <c r="PWR287" s="31"/>
      <c r="PWS287" s="31"/>
      <c r="PWT287" s="31"/>
      <c r="PWU287" s="31"/>
      <c r="PWV287" s="31"/>
      <c r="PWW287" s="31"/>
      <c r="PWX287" s="31"/>
      <c r="PWY287" s="31"/>
      <c r="PWZ287" s="31"/>
      <c r="PXA287" s="31"/>
      <c r="PXB287" s="31"/>
      <c r="PXC287" s="31"/>
      <c r="PXD287" s="31"/>
      <c r="PXE287" s="31"/>
      <c r="PXF287" s="31"/>
      <c r="PXG287" s="31"/>
      <c r="PXH287" s="31"/>
      <c r="PXI287" s="31"/>
      <c r="PXJ287" s="31"/>
      <c r="PXK287" s="31"/>
      <c r="PXL287" s="31"/>
      <c r="PXM287" s="31"/>
      <c r="PXN287" s="31"/>
      <c r="PXO287" s="31"/>
      <c r="PXP287" s="31"/>
      <c r="PXQ287" s="31"/>
      <c r="PXR287" s="31"/>
      <c r="PXS287" s="31"/>
      <c r="PXT287" s="31"/>
      <c r="PXU287" s="31"/>
      <c r="PXV287" s="31"/>
      <c r="PXW287" s="31"/>
      <c r="PXX287" s="31"/>
      <c r="PXY287" s="31"/>
      <c r="PXZ287" s="31"/>
      <c r="PYA287" s="31"/>
      <c r="PYB287" s="31"/>
      <c r="PYC287" s="31"/>
      <c r="PYD287" s="31"/>
      <c r="PYE287" s="31"/>
      <c r="PYF287" s="31"/>
      <c r="PYG287" s="31"/>
      <c r="PYH287" s="31"/>
      <c r="PYI287" s="31"/>
      <c r="PYJ287" s="31"/>
      <c r="PYK287" s="31"/>
      <c r="PYL287" s="31"/>
      <c r="PYM287" s="31"/>
      <c r="PYN287" s="31"/>
      <c r="PYO287" s="31"/>
      <c r="PYP287" s="31"/>
      <c r="PYQ287" s="31"/>
      <c r="PYR287" s="31"/>
      <c r="PYS287" s="31"/>
      <c r="PYT287" s="31"/>
      <c r="PYU287" s="31"/>
      <c r="PYV287" s="31"/>
      <c r="PYW287" s="31"/>
      <c r="PYX287" s="31"/>
      <c r="PYY287" s="31"/>
      <c r="PYZ287" s="31"/>
      <c r="PZA287" s="31"/>
      <c r="PZB287" s="31"/>
      <c r="PZC287" s="31"/>
      <c r="PZD287" s="31"/>
      <c r="PZE287" s="31"/>
      <c r="PZF287" s="31"/>
      <c r="PZG287" s="31"/>
      <c r="PZH287" s="31"/>
      <c r="PZI287" s="31"/>
      <c r="PZJ287" s="31"/>
      <c r="PZK287" s="31"/>
      <c r="PZL287" s="31"/>
      <c r="PZM287" s="31"/>
      <c r="PZN287" s="31"/>
      <c r="PZO287" s="31"/>
      <c r="PZP287" s="31"/>
      <c r="PZQ287" s="31"/>
      <c r="PZR287" s="31"/>
      <c r="PZS287" s="31"/>
      <c r="PZT287" s="31"/>
      <c r="PZU287" s="31"/>
      <c r="PZV287" s="31"/>
      <c r="PZW287" s="31"/>
      <c r="PZX287" s="31"/>
      <c r="PZY287" s="31"/>
      <c r="PZZ287" s="31"/>
      <c r="QAA287" s="31"/>
      <c r="QAB287" s="31"/>
      <c r="QAC287" s="31"/>
      <c r="QAD287" s="31"/>
      <c r="QAE287" s="31"/>
      <c r="QAF287" s="31"/>
      <c r="QAG287" s="31"/>
      <c r="QAH287" s="31"/>
      <c r="QAI287" s="31"/>
      <c r="QAJ287" s="31"/>
      <c r="QAK287" s="31"/>
      <c r="QAL287" s="31"/>
      <c r="QAM287" s="31"/>
      <c r="QAN287" s="31"/>
      <c r="QAO287" s="31"/>
      <c r="QAP287" s="31"/>
      <c r="QAQ287" s="31"/>
      <c r="QAR287" s="31"/>
      <c r="QAS287" s="31"/>
      <c r="QAT287" s="31"/>
      <c r="QAU287" s="31"/>
      <c r="QAV287" s="31"/>
      <c r="QAW287" s="31"/>
      <c r="QAX287" s="31"/>
      <c r="QAY287" s="31"/>
      <c r="QAZ287" s="31"/>
      <c r="QBA287" s="31"/>
      <c r="QBB287" s="31"/>
      <c r="QBC287" s="31"/>
      <c r="QBD287" s="31"/>
      <c r="QBE287" s="31"/>
      <c r="QBF287" s="31"/>
      <c r="QBG287" s="31"/>
      <c r="QBH287" s="31"/>
      <c r="QBI287" s="31"/>
      <c r="QBJ287" s="31"/>
      <c r="QBK287" s="31"/>
      <c r="QBL287" s="31"/>
      <c r="QBM287" s="31"/>
      <c r="QBN287" s="31"/>
      <c r="QBO287" s="31"/>
      <c r="QBP287" s="31"/>
      <c r="QBQ287" s="31"/>
      <c r="QBR287" s="31"/>
      <c r="QBS287" s="31"/>
      <c r="QBT287" s="31"/>
      <c r="QBU287" s="31"/>
      <c r="QBV287" s="31"/>
      <c r="QBW287" s="31"/>
      <c r="QBX287" s="31"/>
      <c r="QBY287" s="31"/>
      <c r="QBZ287" s="31"/>
      <c r="QCA287" s="31"/>
      <c r="QCB287" s="31"/>
      <c r="QCC287" s="31"/>
      <c r="QCD287" s="31"/>
      <c r="QCE287" s="31"/>
      <c r="QCF287" s="31"/>
      <c r="QCG287" s="31"/>
      <c r="QCH287" s="31"/>
      <c r="QCI287" s="31"/>
      <c r="QCJ287" s="31"/>
      <c r="QCK287" s="31"/>
      <c r="QCL287" s="31"/>
      <c r="QCM287" s="31"/>
      <c r="QCN287" s="31"/>
      <c r="QCO287" s="31"/>
      <c r="QCP287" s="31"/>
      <c r="QCQ287" s="31"/>
      <c r="QCR287" s="31"/>
      <c r="QCS287" s="31"/>
      <c r="QCT287" s="31"/>
      <c r="QCU287" s="31"/>
      <c r="QCV287" s="31"/>
      <c r="QCW287" s="31"/>
      <c r="QCX287" s="31"/>
      <c r="QCY287" s="31"/>
      <c r="QCZ287" s="31"/>
      <c r="QDA287" s="31"/>
      <c r="QDB287" s="31"/>
      <c r="QDC287" s="31"/>
      <c r="QDD287" s="31"/>
      <c r="QDE287" s="31"/>
      <c r="QDF287" s="31"/>
      <c r="QDG287" s="31"/>
      <c r="QDH287" s="31"/>
      <c r="QDI287" s="31"/>
      <c r="QDJ287" s="31"/>
      <c r="QDK287" s="31"/>
      <c r="QDL287" s="31"/>
      <c r="QDM287" s="31"/>
      <c r="QDN287" s="31"/>
      <c r="QDO287" s="31"/>
      <c r="QDP287" s="31"/>
      <c r="QDQ287" s="31"/>
      <c r="QDR287" s="31"/>
      <c r="QDS287" s="31"/>
      <c r="QDT287" s="31"/>
      <c r="QDU287" s="31"/>
      <c r="QDV287" s="31"/>
      <c r="QDW287" s="31"/>
      <c r="QDX287" s="31"/>
      <c r="QDY287" s="31"/>
      <c r="QDZ287" s="31"/>
      <c r="QEA287" s="31"/>
      <c r="QEB287" s="31"/>
      <c r="QEC287" s="31"/>
      <c r="QED287" s="31"/>
      <c r="QEE287" s="31"/>
      <c r="QEF287" s="31"/>
      <c r="QEG287" s="31"/>
      <c r="QEH287" s="31"/>
      <c r="QEI287" s="31"/>
      <c r="QEJ287" s="31"/>
      <c r="QEK287" s="31"/>
      <c r="QEL287" s="31"/>
      <c r="QEM287" s="31"/>
      <c r="QEN287" s="31"/>
      <c r="QEO287" s="31"/>
      <c r="QEP287" s="31"/>
      <c r="QEQ287" s="31"/>
      <c r="QER287" s="31"/>
      <c r="QES287" s="31"/>
      <c r="QET287" s="31"/>
      <c r="QEU287" s="31"/>
      <c r="QEV287" s="31"/>
      <c r="QEW287" s="31"/>
      <c r="QEX287" s="31"/>
      <c r="QEY287" s="31"/>
      <c r="QEZ287" s="31"/>
      <c r="QFA287" s="31"/>
      <c r="QFB287" s="31"/>
      <c r="QFC287" s="31"/>
      <c r="QFD287" s="31"/>
      <c r="QFE287" s="31"/>
      <c r="QFF287" s="31"/>
      <c r="QFG287" s="31"/>
      <c r="QFH287" s="31"/>
      <c r="QFI287" s="31"/>
      <c r="QFJ287" s="31"/>
      <c r="QFK287" s="31"/>
      <c r="QFL287" s="31"/>
      <c r="QFM287" s="31"/>
      <c r="QFN287" s="31"/>
      <c r="QFO287" s="31"/>
      <c r="QFP287" s="31"/>
      <c r="QFQ287" s="31"/>
      <c r="QFR287" s="31"/>
      <c r="QFS287" s="31"/>
      <c r="QFT287" s="31"/>
      <c r="QFU287" s="31"/>
      <c r="QFV287" s="31"/>
      <c r="QFW287" s="31"/>
      <c r="QFX287" s="31"/>
      <c r="QFY287" s="31"/>
      <c r="QFZ287" s="31"/>
      <c r="QGA287" s="31"/>
      <c r="QGB287" s="31"/>
      <c r="QGC287" s="31"/>
      <c r="QGD287" s="31"/>
      <c r="QGE287" s="31"/>
      <c r="QGF287" s="31"/>
      <c r="QGG287" s="31"/>
      <c r="QGH287" s="31"/>
      <c r="QGI287" s="31"/>
      <c r="QGJ287" s="31"/>
      <c r="QGK287" s="31"/>
      <c r="QGL287" s="31"/>
      <c r="QGM287" s="31"/>
      <c r="QGN287" s="31"/>
      <c r="QGO287" s="31"/>
      <c r="QGP287" s="31"/>
      <c r="QGQ287" s="31"/>
      <c r="QGR287" s="31"/>
      <c r="QGS287" s="31"/>
      <c r="QGT287" s="31"/>
      <c r="QGU287" s="31"/>
      <c r="QGV287" s="31"/>
      <c r="QGW287" s="31"/>
      <c r="QGX287" s="31"/>
      <c r="QGY287" s="31"/>
      <c r="QGZ287" s="31"/>
      <c r="QHA287" s="31"/>
      <c r="QHB287" s="31"/>
      <c r="QHC287" s="31"/>
      <c r="QHD287" s="31"/>
      <c r="QHE287" s="31"/>
      <c r="QHF287" s="31"/>
      <c r="QHG287" s="31"/>
      <c r="QHH287" s="31"/>
      <c r="QHI287" s="31"/>
      <c r="QHJ287" s="31"/>
      <c r="QHK287" s="31"/>
      <c r="QHL287" s="31"/>
      <c r="QHM287" s="31"/>
      <c r="QHN287" s="31"/>
      <c r="QHO287" s="31"/>
      <c r="QHP287" s="31"/>
      <c r="QHQ287" s="31"/>
      <c r="QHR287" s="31"/>
      <c r="QHS287" s="31"/>
      <c r="QHT287" s="31"/>
      <c r="QHU287" s="31"/>
      <c r="QHV287" s="31"/>
      <c r="QHW287" s="31"/>
      <c r="QHX287" s="31"/>
      <c r="QHY287" s="31"/>
      <c r="QHZ287" s="31"/>
      <c r="QIA287" s="31"/>
      <c r="QIB287" s="31"/>
      <c r="QIC287" s="31"/>
      <c r="QID287" s="31"/>
      <c r="QIE287" s="31"/>
      <c r="QIF287" s="31"/>
      <c r="QIG287" s="31"/>
      <c r="QIH287" s="31"/>
      <c r="QII287" s="31"/>
      <c r="QIJ287" s="31"/>
      <c r="QIK287" s="31"/>
      <c r="QIL287" s="31"/>
      <c r="QIM287" s="31"/>
      <c r="QIN287" s="31"/>
      <c r="QIO287" s="31"/>
      <c r="QIP287" s="31"/>
      <c r="QIQ287" s="31"/>
      <c r="QIR287" s="31"/>
      <c r="QIS287" s="31"/>
      <c r="QIT287" s="31"/>
      <c r="QIU287" s="31"/>
      <c r="QIV287" s="31"/>
      <c r="QIW287" s="31"/>
      <c r="QIX287" s="31"/>
      <c r="QIY287" s="31"/>
      <c r="QIZ287" s="31"/>
      <c r="QJA287" s="31"/>
      <c r="QJB287" s="31"/>
      <c r="QJC287" s="31"/>
      <c r="QJD287" s="31"/>
      <c r="QJE287" s="31"/>
      <c r="QJF287" s="31"/>
      <c r="QJG287" s="31"/>
      <c r="QJH287" s="31"/>
      <c r="QJI287" s="31"/>
      <c r="QJJ287" s="31"/>
      <c r="QJK287" s="31"/>
      <c r="QJL287" s="31"/>
      <c r="QJM287" s="31"/>
      <c r="QJN287" s="31"/>
      <c r="QJO287" s="31"/>
      <c r="QJP287" s="31"/>
      <c r="QJQ287" s="31"/>
      <c r="QJR287" s="31"/>
      <c r="QJS287" s="31"/>
      <c r="QJT287" s="31"/>
      <c r="QJU287" s="31"/>
      <c r="QJV287" s="31"/>
      <c r="QJW287" s="31"/>
      <c r="QJX287" s="31"/>
      <c r="QJY287" s="31"/>
      <c r="QJZ287" s="31"/>
      <c r="QKA287" s="31"/>
      <c r="QKB287" s="31"/>
      <c r="QKC287" s="31"/>
      <c r="QKD287" s="31"/>
      <c r="QKE287" s="31"/>
      <c r="QKF287" s="31"/>
      <c r="QKG287" s="31"/>
      <c r="QKH287" s="31"/>
      <c r="QKI287" s="31"/>
      <c r="QKJ287" s="31"/>
      <c r="QKK287" s="31"/>
      <c r="QKL287" s="31"/>
      <c r="QKM287" s="31"/>
      <c r="QKN287" s="31"/>
      <c r="QKO287" s="31"/>
      <c r="QKP287" s="31"/>
      <c r="QKQ287" s="31"/>
      <c r="QKR287" s="31"/>
      <c r="QKS287" s="31"/>
      <c r="QKT287" s="31"/>
      <c r="QKU287" s="31"/>
      <c r="QKV287" s="31"/>
      <c r="QKW287" s="31"/>
      <c r="QKX287" s="31"/>
      <c r="QKY287" s="31"/>
      <c r="QKZ287" s="31"/>
      <c r="QLA287" s="31"/>
      <c r="QLB287" s="31"/>
      <c r="QLC287" s="31"/>
      <c r="QLD287" s="31"/>
      <c r="QLE287" s="31"/>
      <c r="QLF287" s="31"/>
      <c r="QLG287" s="31"/>
      <c r="QLH287" s="31"/>
      <c r="QLI287" s="31"/>
      <c r="QLJ287" s="31"/>
      <c r="QLK287" s="31"/>
      <c r="QLL287" s="31"/>
      <c r="QLM287" s="31"/>
      <c r="QLN287" s="31"/>
      <c r="QLO287" s="31"/>
      <c r="QLP287" s="31"/>
      <c r="QLQ287" s="31"/>
      <c r="QLR287" s="31"/>
      <c r="QLS287" s="31"/>
      <c r="QLT287" s="31"/>
      <c r="QLU287" s="31"/>
      <c r="QLV287" s="31"/>
      <c r="QLW287" s="31"/>
      <c r="QLX287" s="31"/>
      <c r="QLY287" s="31"/>
      <c r="QLZ287" s="31"/>
      <c r="QMA287" s="31"/>
      <c r="QMB287" s="31"/>
      <c r="QMC287" s="31"/>
      <c r="QMD287" s="31"/>
      <c r="QME287" s="31"/>
      <c r="QMF287" s="31"/>
      <c r="QMG287" s="31"/>
      <c r="QMH287" s="31"/>
      <c r="QMI287" s="31"/>
      <c r="QMJ287" s="31"/>
      <c r="QMK287" s="31"/>
      <c r="QML287" s="31"/>
      <c r="QMM287" s="31"/>
      <c r="QMN287" s="31"/>
      <c r="QMO287" s="31"/>
      <c r="QMP287" s="31"/>
      <c r="QMQ287" s="31"/>
      <c r="QMR287" s="31"/>
      <c r="QMS287" s="31"/>
      <c r="QMT287" s="31"/>
      <c r="QMU287" s="31"/>
      <c r="QMV287" s="31"/>
      <c r="QMW287" s="31"/>
      <c r="QMX287" s="31"/>
      <c r="QMY287" s="31"/>
      <c r="QMZ287" s="31"/>
      <c r="QNA287" s="31"/>
      <c r="QNB287" s="31"/>
      <c r="QNC287" s="31"/>
      <c r="QND287" s="31"/>
      <c r="QNE287" s="31"/>
      <c r="QNF287" s="31"/>
      <c r="QNG287" s="31"/>
      <c r="QNH287" s="31"/>
      <c r="QNI287" s="31"/>
      <c r="QNJ287" s="31"/>
      <c r="QNK287" s="31"/>
      <c r="QNL287" s="31"/>
      <c r="QNM287" s="31"/>
      <c r="QNN287" s="31"/>
      <c r="QNO287" s="31"/>
      <c r="QNP287" s="31"/>
      <c r="QNQ287" s="31"/>
      <c r="QNR287" s="31"/>
      <c r="QNS287" s="31"/>
      <c r="QNT287" s="31"/>
      <c r="QNU287" s="31"/>
      <c r="QNV287" s="31"/>
      <c r="QNW287" s="31"/>
      <c r="QNX287" s="31"/>
      <c r="QNY287" s="31"/>
      <c r="QNZ287" s="31"/>
      <c r="QOA287" s="31"/>
      <c r="QOB287" s="31"/>
      <c r="QOC287" s="31"/>
      <c r="QOD287" s="31"/>
      <c r="QOE287" s="31"/>
      <c r="QOF287" s="31"/>
      <c r="QOG287" s="31"/>
      <c r="QOH287" s="31"/>
      <c r="QOI287" s="31"/>
      <c r="QOJ287" s="31"/>
      <c r="QOK287" s="31"/>
      <c r="QOL287" s="31"/>
      <c r="QOM287" s="31"/>
      <c r="QON287" s="31"/>
      <c r="QOO287" s="31"/>
      <c r="QOP287" s="31"/>
      <c r="QOQ287" s="31"/>
      <c r="QOR287" s="31"/>
      <c r="QOS287" s="31"/>
      <c r="QOT287" s="31"/>
      <c r="QOU287" s="31"/>
      <c r="QOV287" s="31"/>
      <c r="QOW287" s="31"/>
      <c r="QOX287" s="31"/>
      <c r="QOY287" s="31"/>
      <c r="QOZ287" s="31"/>
      <c r="QPA287" s="31"/>
      <c r="QPB287" s="31"/>
      <c r="QPC287" s="31"/>
      <c r="QPD287" s="31"/>
      <c r="QPE287" s="31"/>
      <c r="QPF287" s="31"/>
      <c r="QPG287" s="31"/>
      <c r="QPH287" s="31"/>
      <c r="QPI287" s="31"/>
      <c r="QPJ287" s="31"/>
      <c r="QPK287" s="31"/>
      <c r="QPL287" s="31"/>
      <c r="QPM287" s="31"/>
      <c r="QPN287" s="31"/>
      <c r="QPO287" s="31"/>
      <c r="QPP287" s="31"/>
      <c r="QPQ287" s="31"/>
      <c r="QPR287" s="31"/>
      <c r="QPS287" s="31"/>
      <c r="QPT287" s="31"/>
      <c r="QPU287" s="31"/>
      <c r="QPV287" s="31"/>
      <c r="QPW287" s="31"/>
      <c r="QPX287" s="31"/>
      <c r="QPY287" s="31"/>
      <c r="QPZ287" s="31"/>
      <c r="QQA287" s="31"/>
      <c r="QQB287" s="31"/>
      <c r="QQC287" s="31"/>
      <c r="QQD287" s="31"/>
      <c r="QQE287" s="31"/>
      <c r="QQF287" s="31"/>
      <c r="QQG287" s="31"/>
      <c r="QQH287" s="31"/>
      <c r="QQI287" s="31"/>
      <c r="QQJ287" s="31"/>
      <c r="QQK287" s="31"/>
      <c r="QQL287" s="31"/>
      <c r="QQM287" s="31"/>
      <c r="QQN287" s="31"/>
      <c r="QQO287" s="31"/>
      <c r="QQP287" s="31"/>
      <c r="QQQ287" s="31"/>
      <c r="QQR287" s="31"/>
      <c r="QQS287" s="31"/>
      <c r="QQT287" s="31"/>
      <c r="QQU287" s="31"/>
      <c r="QQV287" s="31"/>
      <c r="QQW287" s="31"/>
      <c r="QQX287" s="31"/>
      <c r="QQY287" s="31"/>
      <c r="QQZ287" s="31"/>
      <c r="QRA287" s="31"/>
      <c r="QRB287" s="31"/>
      <c r="QRC287" s="31"/>
      <c r="QRD287" s="31"/>
      <c r="QRE287" s="31"/>
      <c r="QRF287" s="31"/>
      <c r="QRG287" s="31"/>
      <c r="QRH287" s="31"/>
      <c r="QRI287" s="31"/>
      <c r="QRJ287" s="31"/>
      <c r="QRK287" s="31"/>
      <c r="QRL287" s="31"/>
      <c r="QRM287" s="31"/>
      <c r="QRN287" s="31"/>
      <c r="QRO287" s="31"/>
      <c r="QRP287" s="31"/>
      <c r="QRQ287" s="31"/>
      <c r="QRR287" s="31"/>
      <c r="QRS287" s="31"/>
      <c r="QRT287" s="31"/>
      <c r="QRU287" s="31"/>
      <c r="QRV287" s="31"/>
      <c r="QRW287" s="31"/>
      <c r="QRX287" s="31"/>
      <c r="QRY287" s="31"/>
      <c r="QRZ287" s="31"/>
      <c r="QSA287" s="31"/>
      <c r="QSB287" s="31"/>
      <c r="QSC287" s="31"/>
      <c r="QSD287" s="31"/>
      <c r="QSE287" s="31"/>
      <c r="QSF287" s="31"/>
      <c r="QSG287" s="31"/>
      <c r="QSH287" s="31"/>
      <c r="QSI287" s="31"/>
      <c r="QSJ287" s="31"/>
      <c r="QSK287" s="31"/>
      <c r="QSL287" s="31"/>
      <c r="QSM287" s="31"/>
      <c r="QSN287" s="31"/>
      <c r="QSO287" s="31"/>
      <c r="QSP287" s="31"/>
      <c r="QSQ287" s="31"/>
      <c r="QSR287" s="31"/>
      <c r="QSS287" s="31"/>
      <c r="QST287" s="31"/>
      <c r="QSU287" s="31"/>
      <c r="QSV287" s="31"/>
      <c r="QSW287" s="31"/>
      <c r="QSX287" s="31"/>
      <c r="QSY287" s="31"/>
      <c r="QSZ287" s="31"/>
      <c r="QTA287" s="31"/>
      <c r="QTB287" s="31"/>
      <c r="QTC287" s="31"/>
      <c r="QTD287" s="31"/>
      <c r="QTE287" s="31"/>
      <c r="QTF287" s="31"/>
      <c r="QTG287" s="31"/>
      <c r="QTH287" s="31"/>
      <c r="QTI287" s="31"/>
      <c r="QTJ287" s="31"/>
      <c r="QTK287" s="31"/>
      <c r="QTL287" s="31"/>
      <c r="QTM287" s="31"/>
      <c r="QTN287" s="31"/>
      <c r="QTO287" s="31"/>
      <c r="QTP287" s="31"/>
      <c r="QTQ287" s="31"/>
      <c r="QTR287" s="31"/>
      <c r="QTS287" s="31"/>
      <c r="QTT287" s="31"/>
      <c r="QTU287" s="31"/>
      <c r="QTV287" s="31"/>
      <c r="QTW287" s="31"/>
      <c r="QTX287" s="31"/>
      <c r="QTY287" s="31"/>
      <c r="QTZ287" s="31"/>
      <c r="QUA287" s="31"/>
      <c r="QUB287" s="31"/>
      <c r="QUC287" s="31"/>
      <c r="QUD287" s="31"/>
      <c r="QUE287" s="31"/>
      <c r="QUF287" s="31"/>
      <c r="QUG287" s="31"/>
      <c r="QUH287" s="31"/>
      <c r="QUI287" s="31"/>
      <c r="QUJ287" s="31"/>
      <c r="QUK287" s="31"/>
      <c r="QUL287" s="31"/>
      <c r="QUM287" s="31"/>
      <c r="QUN287" s="31"/>
      <c r="QUO287" s="31"/>
      <c r="QUP287" s="31"/>
      <c r="QUQ287" s="31"/>
      <c r="QUR287" s="31"/>
      <c r="QUS287" s="31"/>
      <c r="QUT287" s="31"/>
      <c r="QUU287" s="31"/>
      <c r="QUV287" s="31"/>
      <c r="QUW287" s="31"/>
      <c r="QUX287" s="31"/>
      <c r="QUY287" s="31"/>
      <c r="QUZ287" s="31"/>
      <c r="QVA287" s="31"/>
      <c r="QVB287" s="31"/>
      <c r="QVC287" s="31"/>
      <c r="QVD287" s="31"/>
      <c r="QVE287" s="31"/>
      <c r="QVF287" s="31"/>
      <c r="QVG287" s="31"/>
      <c r="QVH287" s="31"/>
      <c r="QVI287" s="31"/>
      <c r="QVJ287" s="31"/>
      <c r="QVK287" s="31"/>
      <c r="QVL287" s="31"/>
      <c r="QVM287" s="31"/>
      <c r="QVN287" s="31"/>
      <c r="QVO287" s="31"/>
      <c r="QVP287" s="31"/>
      <c r="QVQ287" s="31"/>
      <c r="QVR287" s="31"/>
      <c r="QVS287" s="31"/>
      <c r="QVT287" s="31"/>
      <c r="QVU287" s="31"/>
      <c r="QVV287" s="31"/>
      <c r="QVW287" s="31"/>
      <c r="QVX287" s="31"/>
      <c r="QVY287" s="31"/>
      <c r="QVZ287" s="31"/>
      <c r="QWA287" s="31"/>
      <c r="QWB287" s="31"/>
      <c r="QWC287" s="31"/>
      <c r="QWD287" s="31"/>
      <c r="QWE287" s="31"/>
      <c r="QWF287" s="31"/>
      <c r="QWG287" s="31"/>
      <c r="QWH287" s="31"/>
      <c r="QWI287" s="31"/>
      <c r="QWJ287" s="31"/>
      <c r="QWK287" s="31"/>
      <c r="QWL287" s="31"/>
      <c r="QWM287" s="31"/>
      <c r="QWN287" s="31"/>
      <c r="QWO287" s="31"/>
      <c r="QWP287" s="31"/>
      <c r="QWQ287" s="31"/>
      <c r="QWR287" s="31"/>
      <c r="QWS287" s="31"/>
      <c r="QWT287" s="31"/>
      <c r="QWU287" s="31"/>
      <c r="QWV287" s="31"/>
      <c r="QWW287" s="31"/>
      <c r="QWX287" s="31"/>
      <c r="QWY287" s="31"/>
      <c r="QWZ287" s="31"/>
      <c r="QXA287" s="31"/>
      <c r="QXB287" s="31"/>
      <c r="QXC287" s="31"/>
      <c r="QXD287" s="31"/>
      <c r="QXE287" s="31"/>
      <c r="QXF287" s="31"/>
      <c r="QXG287" s="31"/>
      <c r="QXH287" s="31"/>
      <c r="QXI287" s="31"/>
      <c r="QXJ287" s="31"/>
      <c r="QXK287" s="31"/>
      <c r="QXL287" s="31"/>
      <c r="QXM287" s="31"/>
      <c r="QXN287" s="31"/>
      <c r="QXO287" s="31"/>
      <c r="QXP287" s="31"/>
      <c r="QXQ287" s="31"/>
      <c r="QXR287" s="31"/>
      <c r="QXS287" s="31"/>
      <c r="QXT287" s="31"/>
      <c r="QXU287" s="31"/>
      <c r="QXV287" s="31"/>
      <c r="QXW287" s="31"/>
      <c r="QXX287" s="31"/>
      <c r="QXY287" s="31"/>
      <c r="QXZ287" s="31"/>
      <c r="QYA287" s="31"/>
      <c r="QYB287" s="31"/>
      <c r="QYC287" s="31"/>
      <c r="QYD287" s="31"/>
      <c r="QYE287" s="31"/>
      <c r="QYF287" s="31"/>
      <c r="QYG287" s="31"/>
      <c r="QYH287" s="31"/>
      <c r="QYI287" s="31"/>
      <c r="QYJ287" s="31"/>
      <c r="QYK287" s="31"/>
      <c r="QYL287" s="31"/>
      <c r="QYM287" s="31"/>
      <c r="QYN287" s="31"/>
      <c r="QYO287" s="31"/>
      <c r="QYP287" s="31"/>
      <c r="QYQ287" s="31"/>
      <c r="QYR287" s="31"/>
      <c r="QYS287" s="31"/>
      <c r="QYT287" s="31"/>
      <c r="QYU287" s="31"/>
      <c r="QYV287" s="31"/>
      <c r="QYW287" s="31"/>
      <c r="QYX287" s="31"/>
      <c r="QYY287" s="31"/>
      <c r="QYZ287" s="31"/>
      <c r="QZA287" s="31"/>
      <c r="QZB287" s="31"/>
      <c r="QZC287" s="31"/>
      <c r="QZD287" s="31"/>
      <c r="QZE287" s="31"/>
      <c r="QZF287" s="31"/>
      <c r="QZG287" s="31"/>
      <c r="QZH287" s="31"/>
      <c r="QZI287" s="31"/>
      <c r="QZJ287" s="31"/>
      <c r="QZK287" s="31"/>
      <c r="QZL287" s="31"/>
      <c r="QZM287" s="31"/>
      <c r="QZN287" s="31"/>
      <c r="QZO287" s="31"/>
      <c r="QZP287" s="31"/>
      <c r="QZQ287" s="31"/>
      <c r="QZR287" s="31"/>
      <c r="QZS287" s="31"/>
      <c r="QZT287" s="31"/>
      <c r="QZU287" s="31"/>
      <c r="QZV287" s="31"/>
      <c r="QZW287" s="31"/>
      <c r="QZX287" s="31"/>
      <c r="QZY287" s="31"/>
      <c r="QZZ287" s="31"/>
      <c r="RAA287" s="31"/>
      <c r="RAB287" s="31"/>
      <c r="RAC287" s="31"/>
      <c r="RAD287" s="31"/>
      <c r="RAE287" s="31"/>
      <c r="RAF287" s="31"/>
      <c r="RAG287" s="31"/>
      <c r="RAH287" s="31"/>
      <c r="RAI287" s="31"/>
      <c r="RAJ287" s="31"/>
      <c r="RAK287" s="31"/>
      <c r="RAL287" s="31"/>
      <c r="RAM287" s="31"/>
      <c r="RAN287" s="31"/>
      <c r="RAO287" s="31"/>
      <c r="RAP287" s="31"/>
      <c r="RAQ287" s="31"/>
      <c r="RAR287" s="31"/>
      <c r="RAS287" s="31"/>
      <c r="RAT287" s="31"/>
      <c r="RAU287" s="31"/>
      <c r="RAV287" s="31"/>
      <c r="RAW287" s="31"/>
      <c r="RAX287" s="31"/>
      <c r="RAY287" s="31"/>
      <c r="RAZ287" s="31"/>
      <c r="RBA287" s="31"/>
      <c r="RBB287" s="31"/>
      <c r="RBC287" s="31"/>
      <c r="RBD287" s="31"/>
      <c r="RBE287" s="31"/>
      <c r="RBF287" s="31"/>
      <c r="RBG287" s="31"/>
      <c r="RBH287" s="31"/>
      <c r="RBI287" s="31"/>
      <c r="RBJ287" s="31"/>
      <c r="RBK287" s="31"/>
      <c r="RBL287" s="31"/>
      <c r="RBM287" s="31"/>
      <c r="RBN287" s="31"/>
      <c r="RBO287" s="31"/>
      <c r="RBP287" s="31"/>
      <c r="RBQ287" s="31"/>
      <c r="RBR287" s="31"/>
      <c r="RBS287" s="31"/>
      <c r="RBT287" s="31"/>
      <c r="RBU287" s="31"/>
      <c r="RBV287" s="31"/>
      <c r="RBW287" s="31"/>
      <c r="RBX287" s="31"/>
      <c r="RBY287" s="31"/>
      <c r="RBZ287" s="31"/>
      <c r="RCA287" s="31"/>
      <c r="RCB287" s="31"/>
      <c r="RCC287" s="31"/>
      <c r="RCD287" s="31"/>
      <c r="RCE287" s="31"/>
      <c r="RCF287" s="31"/>
      <c r="RCG287" s="31"/>
      <c r="RCH287" s="31"/>
      <c r="RCI287" s="31"/>
      <c r="RCJ287" s="31"/>
      <c r="RCK287" s="31"/>
      <c r="RCL287" s="31"/>
      <c r="RCM287" s="31"/>
      <c r="RCN287" s="31"/>
      <c r="RCO287" s="31"/>
      <c r="RCP287" s="31"/>
      <c r="RCQ287" s="31"/>
      <c r="RCR287" s="31"/>
      <c r="RCS287" s="31"/>
      <c r="RCT287" s="31"/>
      <c r="RCU287" s="31"/>
      <c r="RCV287" s="31"/>
      <c r="RCW287" s="31"/>
      <c r="RCX287" s="31"/>
      <c r="RCY287" s="31"/>
      <c r="RCZ287" s="31"/>
      <c r="RDA287" s="31"/>
      <c r="RDB287" s="31"/>
      <c r="RDC287" s="31"/>
      <c r="RDD287" s="31"/>
      <c r="RDE287" s="31"/>
      <c r="RDF287" s="31"/>
      <c r="RDG287" s="31"/>
      <c r="RDH287" s="31"/>
      <c r="RDI287" s="31"/>
      <c r="RDJ287" s="31"/>
      <c r="RDK287" s="31"/>
      <c r="RDL287" s="31"/>
      <c r="RDM287" s="31"/>
      <c r="RDN287" s="31"/>
      <c r="RDO287" s="31"/>
      <c r="RDP287" s="31"/>
      <c r="RDQ287" s="31"/>
      <c r="RDR287" s="31"/>
      <c r="RDS287" s="31"/>
      <c r="RDT287" s="31"/>
      <c r="RDU287" s="31"/>
      <c r="RDV287" s="31"/>
      <c r="RDW287" s="31"/>
      <c r="RDX287" s="31"/>
      <c r="RDY287" s="31"/>
      <c r="RDZ287" s="31"/>
      <c r="REA287" s="31"/>
      <c r="REB287" s="31"/>
      <c r="REC287" s="31"/>
      <c r="RED287" s="31"/>
      <c r="REE287" s="31"/>
      <c r="REF287" s="31"/>
      <c r="REG287" s="31"/>
      <c r="REH287" s="31"/>
      <c r="REI287" s="31"/>
      <c r="REJ287" s="31"/>
      <c r="REK287" s="31"/>
      <c r="REL287" s="31"/>
      <c r="REM287" s="31"/>
      <c r="REN287" s="31"/>
      <c r="REO287" s="31"/>
      <c r="REP287" s="31"/>
      <c r="REQ287" s="31"/>
      <c r="RER287" s="31"/>
      <c r="RES287" s="31"/>
      <c r="RET287" s="31"/>
      <c r="REU287" s="31"/>
      <c r="REV287" s="31"/>
      <c r="REW287" s="31"/>
      <c r="REX287" s="31"/>
      <c r="REY287" s="31"/>
      <c r="REZ287" s="31"/>
      <c r="RFA287" s="31"/>
      <c r="RFB287" s="31"/>
      <c r="RFC287" s="31"/>
      <c r="RFD287" s="31"/>
      <c r="RFE287" s="31"/>
      <c r="RFF287" s="31"/>
      <c r="RFG287" s="31"/>
      <c r="RFH287" s="31"/>
      <c r="RFI287" s="31"/>
      <c r="RFJ287" s="31"/>
      <c r="RFK287" s="31"/>
      <c r="RFL287" s="31"/>
      <c r="RFM287" s="31"/>
      <c r="RFN287" s="31"/>
      <c r="RFO287" s="31"/>
      <c r="RFP287" s="31"/>
      <c r="RFQ287" s="31"/>
      <c r="RFR287" s="31"/>
      <c r="RFS287" s="31"/>
      <c r="RFT287" s="31"/>
      <c r="RFU287" s="31"/>
      <c r="RFV287" s="31"/>
      <c r="RFW287" s="31"/>
      <c r="RFX287" s="31"/>
      <c r="RFY287" s="31"/>
      <c r="RFZ287" s="31"/>
      <c r="RGA287" s="31"/>
      <c r="RGB287" s="31"/>
      <c r="RGC287" s="31"/>
      <c r="RGD287" s="31"/>
      <c r="RGE287" s="31"/>
      <c r="RGF287" s="31"/>
      <c r="RGG287" s="31"/>
      <c r="RGH287" s="31"/>
      <c r="RGI287" s="31"/>
      <c r="RGJ287" s="31"/>
      <c r="RGK287" s="31"/>
      <c r="RGL287" s="31"/>
      <c r="RGM287" s="31"/>
      <c r="RGN287" s="31"/>
      <c r="RGO287" s="31"/>
      <c r="RGP287" s="31"/>
      <c r="RGQ287" s="31"/>
      <c r="RGR287" s="31"/>
      <c r="RGS287" s="31"/>
      <c r="RGT287" s="31"/>
      <c r="RGU287" s="31"/>
      <c r="RGV287" s="31"/>
      <c r="RGW287" s="31"/>
      <c r="RGX287" s="31"/>
      <c r="RGY287" s="31"/>
      <c r="RGZ287" s="31"/>
      <c r="RHA287" s="31"/>
      <c r="RHB287" s="31"/>
      <c r="RHC287" s="31"/>
      <c r="RHD287" s="31"/>
      <c r="RHE287" s="31"/>
      <c r="RHF287" s="31"/>
      <c r="RHG287" s="31"/>
      <c r="RHH287" s="31"/>
      <c r="RHI287" s="31"/>
      <c r="RHJ287" s="31"/>
      <c r="RHK287" s="31"/>
      <c r="RHL287" s="31"/>
      <c r="RHM287" s="31"/>
      <c r="RHN287" s="31"/>
      <c r="RHO287" s="31"/>
      <c r="RHP287" s="31"/>
      <c r="RHQ287" s="31"/>
      <c r="RHR287" s="31"/>
      <c r="RHS287" s="31"/>
      <c r="RHT287" s="31"/>
      <c r="RHU287" s="31"/>
      <c r="RHV287" s="31"/>
      <c r="RHW287" s="31"/>
      <c r="RHX287" s="31"/>
      <c r="RHY287" s="31"/>
      <c r="RHZ287" s="31"/>
      <c r="RIA287" s="31"/>
      <c r="RIB287" s="31"/>
      <c r="RIC287" s="31"/>
      <c r="RID287" s="31"/>
      <c r="RIE287" s="31"/>
      <c r="RIF287" s="31"/>
      <c r="RIG287" s="31"/>
      <c r="RIH287" s="31"/>
      <c r="RII287" s="31"/>
      <c r="RIJ287" s="31"/>
      <c r="RIK287" s="31"/>
      <c r="RIL287" s="31"/>
      <c r="RIM287" s="31"/>
      <c r="RIN287" s="31"/>
      <c r="RIO287" s="31"/>
      <c r="RIP287" s="31"/>
      <c r="RIQ287" s="31"/>
      <c r="RIR287" s="31"/>
      <c r="RIS287" s="31"/>
      <c r="RIT287" s="31"/>
      <c r="RIU287" s="31"/>
      <c r="RIV287" s="31"/>
      <c r="RIW287" s="31"/>
      <c r="RIX287" s="31"/>
      <c r="RIY287" s="31"/>
      <c r="RIZ287" s="31"/>
      <c r="RJA287" s="31"/>
      <c r="RJB287" s="31"/>
      <c r="RJC287" s="31"/>
      <c r="RJD287" s="31"/>
      <c r="RJE287" s="31"/>
      <c r="RJF287" s="31"/>
      <c r="RJG287" s="31"/>
      <c r="RJH287" s="31"/>
      <c r="RJI287" s="31"/>
      <c r="RJJ287" s="31"/>
      <c r="RJK287" s="31"/>
      <c r="RJL287" s="31"/>
      <c r="RJM287" s="31"/>
      <c r="RJN287" s="31"/>
      <c r="RJO287" s="31"/>
      <c r="RJP287" s="31"/>
      <c r="RJQ287" s="31"/>
      <c r="RJR287" s="31"/>
      <c r="RJS287" s="31"/>
      <c r="RJT287" s="31"/>
      <c r="RJU287" s="31"/>
      <c r="RJV287" s="31"/>
      <c r="RJW287" s="31"/>
      <c r="RJX287" s="31"/>
      <c r="RJY287" s="31"/>
      <c r="RJZ287" s="31"/>
      <c r="RKA287" s="31"/>
      <c r="RKB287" s="31"/>
      <c r="RKC287" s="31"/>
      <c r="RKD287" s="31"/>
      <c r="RKE287" s="31"/>
      <c r="RKF287" s="31"/>
      <c r="RKG287" s="31"/>
      <c r="RKH287" s="31"/>
      <c r="RKI287" s="31"/>
      <c r="RKJ287" s="31"/>
      <c r="RKK287" s="31"/>
      <c r="RKL287" s="31"/>
      <c r="RKM287" s="31"/>
      <c r="RKN287" s="31"/>
      <c r="RKO287" s="31"/>
      <c r="RKP287" s="31"/>
      <c r="RKQ287" s="31"/>
      <c r="RKR287" s="31"/>
      <c r="RKS287" s="31"/>
      <c r="RKT287" s="31"/>
      <c r="RKU287" s="31"/>
      <c r="RKV287" s="31"/>
      <c r="RKW287" s="31"/>
      <c r="RKX287" s="31"/>
      <c r="RKY287" s="31"/>
      <c r="RKZ287" s="31"/>
      <c r="RLA287" s="31"/>
      <c r="RLB287" s="31"/>
      <c r="RLC287" s="31"/>
      <c r="RLD287" s="31"/>
      <c r="RLE287" s="31"/>
      <c r="RLF287" s="31"/>
      <c r="RLG287" s="31"/>
      <c r="RLH287" s="31"/>
      <c r="RLI287" s="31"/>
      <c r="RLJ287" s="31"/>
      <c r="RLK287" s="31"/>
      <c r="RLL287" s="31"/>
      <c r="RLM287" s="31"/>
      <c r="RLN287" s="31"/>
      <c r="RLO287" s="31"/>
      <c r="RLP287" s="31"/>
      <c r="RLQ287" s="31"/>
      <c r="RLR287" s="31"/>
      <c r="RLS287" s="31"/>
      <c r="RLT287" s="31"/>
      <c r="RLU287" s="31"/>
      <c r="RLV287" s="31"/>
      <c r="RLW287" s="31"/>
      <c r="RLX287" s="31"/>
      <c r="RLY287" s="31"/>
      <c r="RLZ287" s="31"/>
      <c r="RMA287" s="31"/>
      <c r="RMB287" s="31"/>
      <c r="RMC287" s="31"/>
      <c r="RMD287" s="31"/>
      <c r="RME287" s="31"/>
      <c r="RMF287" s="31"/>
      <c r="RMG287" s="31"/>
      <c r="RMH287" s="31"/>
      <c r="RMI287" s="31"/>
      <c r="RMJ287" s="31"/>
      <c r="RMK287" s="31"/>
      <c r="RML287" s="31"/>
      <c r="RMM287" s="31"/>
      <c r="RMN287" s="31"/>
      <c r="RMO287" s="31"/>
      <c r="RMP287" s="31"/>
      <c r="RMQ287" s="31"/>
      <c r="RMR287" s="31"/>
      <c r="RMS287" s="31"/>
      <c r="RMT287" s="31"/>
      <c r="RMU287" s="31"/>
      <c r="RMV287" s="31"/>
      <c r="RMW287" s="31"/>
      <c r="RMX287" s="31"/>
      <c r="RMY287" s="31"/>
      <c r="RMZ287" s="31"/>
      <c r="RNA287" s="31"/>
      <c r="RNB287" s="31"/>
      <c r="RNC287" s="31"/>
      <c r="RND287" s="31"/>
      <c r="RNE287" s="31"/>
      <c r="RNF287" s="31"/>
      <c r="RNG287" s="31"/>
      <c r="RNH287" s="31"/>
      <c r="RNI287" s="31"/>
      <c r="RNJ287" s="31"/>
      <c r="RNK287" s="31"/>
      <c r="RNL287" s="31"/>
      <c r="RNM287" s="31"/>
      <c r="RNN287" s="31"/>
      <c r="RNO287" s="31"/>
      <c r="RNP287" s="31"/>
      <c r="RNQ287" s="31"/>
      <c r="RNR287" s="31"/>
      <c r="RNS287" s="31"/>
      <c r="RNT287" s="31"/>
      <c r="RNU287" s="31"/>
      <c r="RNV287" s="31"/>
      <c r="RNW287" s="31"/>
      <c r="RNX287" s="31"/>
      <c r="RNY287" s="31"/>
      <c r="RNZ287" s="31"/>
      <c r="ROA287" s="31"/>
      <c r="ROB287" s="31"/>
      <c r="ROC287" s="31"/>
      <c r="ROD287" s="31"/>
      <c r="ROE287" s="31"/>
      <c r="ROF287" s="31"/>
      <c r="ROG287" s="31"/>
      <c r="ROH287" s="31"/>
      <c r="ROI287" s="31"/>
      <c r="ROJ287" s="31"/>
      <c r="ROK287" s="31"/>
      <c r="ROL287" s="31"/>
      <c r="ROM287" s="31"/>
      <c r="RON287" s="31"/>
      <c r="ROO287" s="31"/>
      <c r="ROP287" s="31"/>
      <c r="ROQ287" s="31"/>
      <c r="ROR287" s="31"/>
      <c r="ROS287" s="31"/>
      <c r="ROT287" s="31"/>
      <c r="ROU287" s="31"/>
      <c r="ROV287" s="31"/>
      <c r="ROW287" s="31"/>
      <c r="ROX287" s="31"/>
      <c r="ROY287" s="31"/>
      <c r="ROZ287" s="31"/>
      <c r="RPA287" s="31"/>
      <c r="RPB287" s="31"/>
      <c r="RPC287" s="31"/>
      <c r="RPD287" s="31"/>
      <c r="RPE287" s="31"/>
      <c r="RPF287" s="31"/>
      <c r="RPG287" s="31"/>
      <c r="RPH287" s="31"/>
      <c r="RPI287" s="31"/>
      <c r="RPJ287" s="31"/>
      <c r="RPK287" s="31"/>
      <c r="RPL287" s="31"/>
      <c r="RPM287" s="31"/>
      <c r="RPN287" s="31"/>
      <c r="RPO287" s="31"/>
      <c r="RPP287" s="31"/>
      <c r="RPQ287" s="31"/>
      <c r="RPR287" s="31"/>
      <c r="RPS287" s="31"/>
      <c r="RPT287" s="31"/>
      <c r="RPU287" s="31"/>
      <c r="RPV287" s="31"/>
      <c r="RPW287" s="31"/>
      <c r="RPX287" s="31"/>
      <c r="RPY287" s="31"/>
      <c r="RPZ287" s="31"/>
      <c r="RQA287" s="31"/>
      <c r="RQB287" s="31"/>
      <c r="RQC287" s="31"/>
      <c r="RQD287" s="31"/>
      <c r="RQE287" s="31"/>
      <c r="RQF287" s="31"/>
      <c r="RQG287" s="31"/>
      <c r="RQH287" s="31"/>
      <c r="RQI287" s="31"/>
      <c r="RQJ287" s="31"/>
      <c r="RQK287" s="31"/>
      <c r="RQL287" s="31"/>
      <c r="RQM287" s="31"/>
      <c r="RQN287" s="31"/>
      <c r="RQO287" s="31"/>
      <c r="RQP287" s="31"/>
      <c r="RQQ287" s="31"/>
      <c r="RQR287" s="31"/>
      <c r="RQS287" s="31"/>
      <c r="RQT287" s="31"/>
      <c r="RQU287" s="31"/>
      <c r="RQV287" s="31"/>
      <c r="RQW287" s="31"/>
      <c r="RQX287" s="31"/>
      <c r="RQY287" s="31"/>
      <c r="RQZ287" s="31"/>
      <c r="RRA287" s="31"/>
      <c r="RRB287" s="31"/>
      <c r="RRC287" s="31"/>
      <c r="RRD287" s="31"/>
      <c r="RRE287" s="31"/>
      <c r="RRF287" s="31"/>
      <c r="RRG287" s="31"/>
      <c r="RRH287" s="31"/>
      <c r="RRI287" s="31"/>
      <c r="RRJ287" s="31"/>
      <c r="RRK287" s="31"/>
      <c r="RRL287" s="31"/>
      <c r="RRM287" s="31"/>
      <c r="RRN287" s="31"/>
      <c r="RRO287" s="31"/>
      <c r="RRP287" s="31"/>
      <c r="RRQ287" s="31"/>
      <c r="RRR287" s="31"/>
      <c r="RRS287" s="31"/>
      <c r="RRT287" s="31"/>
      <c r="RRU287" s="31"/>
      <c r="RRV287" s="31"/>
      <c r="RRW287" s="31"/>
      <c r="RRX287" s="31"/>
      <c r="RRY287" s="31"/>
      <c r="RRZ287" s="31"/>
      <c r="RSA287" s="31"/>
      <c r="RSB287" s="31"/>
      <c r="RSC287" s="31"/>
      <c r="RSD287" s="31"/>
      <c r="RSE287" s="31"/>
      <c r="RSF287" s="31"/>
      <c r="RSG287" s="31"/>
      <c r="RSH287" s="31"/>
      <c r="RSI287" s="31"/>
      <c r="RSJ287" s="31"/>
      <c r="RSK287" s="31"/>
      <c r="RSL287" s="31"/>
      <c r="RSM287" s="31"/>
      <c r="RSN287" s="31"/>
      <c r="RSO287" s="31"/>
      <c r="RSP287" s="31"/>
      <c r="RSQ287" s="31"/>
      <c r="RSR287" s="31"/>
      <c r="RSS287" s="31"/>
      <c r="RST287" s="31"/>
      <c r="RSU287" s="31"/>
      <c r="RSV287" s="31"/>
      <c r="RSW287" s="31"/>
      <c r="RSX287" s="31"/>
      <c r="RSY287" s="31"/>
      <c r="RSZ287" s="31"/>
      <c r="RTA287" s="31"/>
      <c r="RTB287" s="31"/>
      <c r="RTC287" s="31"/>
      <c r="RTD287" s="31"/>
      <c r="RTE287" s="31"/>
      <c r="RTF287" s="31"/>
      <c r="RTG287" s="31"/>
      <c r="RTH287" s="31"/>
      <c r="RTI287" s="31"/>
      <c r="RTJ287" s="31"/>
      <c r="RTK287" s="31"/>
      <c r="RTL287" s="31"/>
      <c r="RTM287" s="31"/>
      <c r="RTN287" s="31"/>
      <c r="RTO287" s="31"/>
      <c r="RTP287" s="31"/>
      <c r="RTQ287" s="31"/>
      <c r="RTR287" s="31"/>
      <c r="RTS287" s="31"/>
      <c r="RTT287" s="31"/>
      <c r="RTU287" s="31"/>
      <c r="RTV287" s="31"/>
      <c r="RTW287" s="31"/>
      <c r="RTX287" s="31"/>
      <c r="RTY287" s="31"/>
      <c r="RTZ287" s="31"/>
      <c r="RUA287" s="31"/>
      <c r="RUB287" s="31"/>
      <c r="RUC287" s="31"/>
      <c r="RUD287" s="31"/>
      <c r="RUE287" s="31"/>
      <c r="RUF287" s="31"/>
      <c r="RUG287" s="31"/>
      <c r="RUH287" s="31"/>
      <c r="RUI287" s="31"/>
      <c r="RUJ287" s="31"/>
      <c r="RUK287" s="31"/>
      <c r="RUL287" s="31"/>
      <c r="RUM287" s="31"/>
      <c r="RUN287" s="31"/>
      <c r="RUO287" s="31"/>
      <c r="RUP287" s="31"/>
      <c r="RUQ287" s="31"/>
      <c r="RUR287" s="31"/>
      <c r="RUS287" s="31"/>
      <c r="RUT287" s="31"/>
      <c r="RUU287" s="31"/>
      <c r="RUV287" s="31"/>
      <c r="RUW287" s="31"/>
      <c r="RUX287" s="31"/>
      <c r="RUY287" s="31"/>
      <c r="RUZ287" s="31"/>
      <c r="RVA287" s="31"/>
      <c r="RVB287" s="31"/>
      <c r="RVC287" s="31"/>
      <c r="RVD287" s="31"/>
      <c r="RVE287" s="31"/>
      <c r="RVF287" s="31"/>
      <c r="RVG287" s="31"/>
      <c r="RVH287" s="31"/>
      <c r="RVI287" s="31"/>
      <c r="RVJ287" s="31"/>
      <c r="RVK287" s="31"/>
      <c r="RVL287" s="31"/>
      <c r="RVM287" s="31"/>
      <c r="RVN287" s="31"/>
      <c r="RVO287" s="31"/>
      <c r="RVP287" s="31"/>
      <c r="RVQ287" s="31"/>
      <c r="RVR287" s="31"/>
      <c r="RVS287" s="31"/>
      <c r="RVT287" s="31"/>
      <c r="RVU287" s="31"/>
      <c r="RVV287" s="31"/>
      <c r="RVW287" s="31"/>
      <c r="RVX287" s="31"/>
      <c r="RVY287" s="31"/>
      <c r="RVZ287" s="31"/>
      <c r="RWA287" s="31"/>
      <c r="RWB287" s="31"/>
      <c r="RWC287" s="31"/>
      <c r="RWD287" s="31"/>
      <c r="RWE287" s="31"/>
      <c r="RWF287" s="31"/>
      <c r="RWG287" s="31"/>
      <c r="RWH287" s="31"/>
      <c r="RWI287" s="31"/>
      <c r="RWJ287" s="31"/>
      <c r="RWK287" s="31"/>
      <c r="RWL287" s="31"/>
      <c r="RWM287" s="31"/>
      <c r="RWN287" s="31"/>
      <c r="RWO287" s="31"/>
      <c r="RWP287" s="31"/>
      <c r="RWQ287" s="31"/>
      <c r="RWR287" s="31"/>
      <c r="RWS287" s="31"/>
      <c r="RWT287" s="31"/>
      <c r="RWU287" s="31"/>
      <c r="RWV287" s="31"/>
      <c r="RWW287" s="31"/>
      <c r="RWX287" s="31"/>
      <c r="RWY287" s="31"/>
      <c r="RWZ287" s="31"/>
      <c r="RXA287" s="31"/>
      <c r="RXB287" s="31"/>
      <c r="RXC287" s="31"/>
      <c r="RXD287" s="31"/>
      <c r="RXE287" s="31"/>
      <c r="RXF287" s="31"/>
      <c r="RXG287" s="31"/>
      <c r="RXH287" s="31"/>
      <c r="RXI287" s="31"/>
      <c r="RXJ287" s="31"/>
      <c r="RXK287" s="31"/>
      <c r="RXL287" s="31"/>
      <c r="RXM287" s="31"/>
      <c r="RXN287" s="31"/>
      <c r="RXO287" s="31"/>
      <c r="RXP287" s="31"/>
      <c r="RXQ287" s="31"/>
      <c r="RXR287" s="31"/>
      <c r="RXS287" s="31"/>
      <c r="RXT287" s="31"/>
      <c r="RXU287" s="31"/>
      <c r="RXV287" s="31"/>
      <c r="RXW287" s="31"/>
      <c r="RXX287" s="31"/>
      <c r="RXY287" s="31"/>
      <c r="RXZ287" s="31"/>
      <c r="RYA287" s="31"/>
      <c r="RYB287" s="31"/>
      <c r="RYC287" s="31"/>
      <c r="RYD287" s="31"/>
      <c r="RYE287" s="31"/>
      <c r="RYF287" s="31"/>
      <c r="RYG287" s="31"/>
      <c r="RYH287" s="31"/>
      <c r="RYI287" s="31"/>
      <c r="RYJ287" s="31"/>
      <c r="RYK287" s="31"/>
      <c r="RYL287" s="31"/>
      <c r="RYM287" s="31"/>
      <c r="RYN287" s="31"/>
      <c r="RYO287" s="31"/>
      <c r="RYP287" s="31"/>
      <c r="RYQ287" s="31"/>
      <c r="RYR287" s="31"/>
      <c r="RYS287" s="31"/>
      <c r="RYT287" s="31"/>
      <c r="RYU287" s="31"/>
      <c r="RYV287" s="31"/>
      <c r="RYW287" s="31"/>
      <c r="RYX287" s="31"/>
      <c r="RYY287" s="31"/>
      <c r="RYZ287" s="31"/>
      <c r="RZA287" s="31"/>
      <c r="RZB287" s="31"/>
      <c r="RZC287" s="31"/>
      <c r="RZD287" s="31"/>
      <c r="RZE287" s="31"/>
      <c r="RZF287" s="31"/>
      <c r="RZG287" s="31"/>
      <c r="RZH287" s="31"/>
      <c r="RZI287" s="31"/>
      <c r="RZJ287" s="31"/>
      <c r="RZK287" s="31"/>
      <c r="RZL287" s="31"/>
      <c r="RZM287" s="31"/>
      <c r="RZN287" s="31"/>
      <c r="RZO287" s="31"/>
      <c r="RZP287" s="31"/>
      <c r="RZQ287" s="31"/>
      <c r="RZR287" s="31"/>
      <c r="RZS287" s="31"/>
      <c r="RZT287" s="31"/>
      <c r="RZU287" s="31"/>
      <c r="RZV287" s="31"/>
      <c r="RZW287" s="31"/>
      <c r="RZX287" s="31"/>
      <c r="RZY287" s="31"/>
      <c r="RZZ287" s="31"/>
      <c r="SAA287" s="31"/>
      <c r="SAB287" s="31"/>
      <c r="SAC287" s="31"/>
      <c r="SAD287" s="31"/>
      <c r="SAE287" s="31"/>
      <c r="SAF287" s="31"/>
      <c r="SAG287" s="31"/>
      <c r="SAH287" s="31"/>
      <c r="SAI287" s="31"/>
      <c r="SAJ287" s="31"/>
      <c r="SAK287" s="31"/>
      <c r="SAL287" s="31"/>
      <c r="SAM287" s="31"/>
      <c r="SAN287" s="31"/>
      <c r="SAO287" s="31"/>
      <c r="SAP287" s="31"/>
      <c r="SAQ287" s="31"/>
      <c r="SAR287" s="31"/>
      <c r="SAS287" s="31"/>
      <c r="SAT287" s="31"/>
      <c r="SAU287" s="31"/>
      <c r="SAV287" s="31"/>
      <c r="SAW287" s="31"/>
      <c r="SAX287" s="31"/>
      <c r="SAY287" s="31"/>
      <c r="SAZ287" s="31"/>
      <c r="SBA287" s="31"/>
      <c r="SBB287" s="31"/>
      <c r="SBC287" s="31"/>
      <c r="SBD287" s="31"/>
      <c r="SBE287" s="31"/>
      <c r="SBF287" s="31"/>
      <c r="SBG287" s="31"/>
      <c r="SBH287" s="31"/>
      <c r="SBI287" s="31"/>
      <c r="SBJ287" s="31"/>
      <c r="SBK287" s="31"/>
      <c r="SBL287" s="31"/>
      <c r="SBM287" s="31"/>
      <c r="SBN287" s="31"/>
      <c r="SBO287" s="31"/>
      <c r="SBP287" s="31"/>
      <c r="SBQ287" s="31"/>
      <c r="SBR287" s="31"/>
      <c r="SBS287" s="31"/>
      <c r="SBT287" s="31"/>
      <c r="SBU287" s="31"/>
      <c r="SBV287" s="31"/>
      <c r="SBW287" s="31"/>
      <c r="SBX287" s="31"/>
      <c r="SBY287" s="31"/>
      <c r="SBZ287" s="31"/>
      <c r="SCA287" s="31"/>
      <c r="SCB287" s="31"/>
      <c r="SCC287" s="31"/>
      <c r="SCD287" s="31"/>
      <c r="SCE287" s="31"/>
      <c r="SCF287" s="31"/>
      <c r="SCG287" s="31"/>
      <c r="SCH287" s="31"/>
      <c r="SCI287" s="31"/>
      <c r="SCJ287" s="31"/>
      <c r="SCK287" s="31"/>
      <c r="SCL287" s="31"/>
      <c r="SCM287" s="31"/>
      <c r="SCN287" s="31"/>
      <c r="SCO287" s="31"/>
      <c r="SCP287" s="31"/>
      <c r="SCQ287" s="31"/>
      <c r="SCR287" s="31"/>
      <c r="SCS287" s="31"/>
      <c r="SCT287" s="31"/>
      <c r="SCU287" s="31"/>
      <c r="SCV287" s="31"/>
      <c r="SCW287" s="31"/>
      <c r="SCX287" s="31"/>
      <c r="SCY287" s="31"/>
      <c r="SCZ287" s="31"/>
      <c r="SDA287" s="31"/>
      <c r="SDB287" s="31"/>
      <c r="SDC287" s="31"/>
      <c r="SDD287" s="31"/>
      <c r="SDE287" s="31"/>
      <c r="SDF287" s="31"/>
      <c r="SDG287" s="31"/>
      <c r="SDH287" s="31"/>
      <c r="SDI287" s="31"/>
      <c r="SDJ287" s="31"/>
      <c r="SDK287" s="31"/>
      <c r="SDL287" s="31"/>
      <c r="SDM287" s="31"/>
      <c r="SDN287" s="31"/>
      <c r="SDO287" s="31"/>
      <c r="SDP287" s="31"/>
      <c r="SDQ287" s="31"/>
      <c r="SDR287" s="31"/>
      <c r="SDS287" s="31"/>
      <c r="SDT287" s="31"/>
      <c r="SDU287" s="31"/>
      <c r="SDV287" s="31"/>
      <c r="SDW287" s="31"/>
      <c r="SDX287" s="31"/>
      <c r="SDY287" s="31"/>
      <c r="SDZ287" s="31"/>
      <c r="SEA287" s="31"/>
      <c r="SEB287" s="31"/>
      <c r="SEC287" s="31"/>
      <c r="SED287" s="31"/>
      <c r="SEE287" s="31"/>
      <c r="SEF287" s="31"/>
      <c r="SEG287" s="31"/>
      <c r="SEH287" s="31"/>
      <c r="SEI287" s="31"/>
      <c r="SEJ287" s="31"/>
      <c r="SEK287" s="31"/>
      <c r="SEL287" s="31"/>
      <c r="SEM287" s="31"/>
      <c r="SEN287" s="31"/>
      <c r="SEO287" s="31"/>
      <c r="SEP287" s="31"/>
      <c r="SEQ287" s="31"/>
      <c r="SER287" s="31"/>
      <c r="SES287" s="31"/>
      <c r="SET287" s="31"/>
      <c r="SEU287" s="31"/>
      <c r="SEV287" s="31"/>
      <c r="SEW287" s="31"/>
      <c r="SEX287" s="31"/>
      <c r="SEY287" s="31"/>
      <c r="SEZ287" s="31"/>
      <c r="SFA287" s="31"/>
      <c r="SFB287" s="31"/>
      <c r="SFC287" s="31"/>
      <c r="SFD287" s="31"/>
      <c r="SFE287" s="31"/>
      <c r="SFF287" s="31"/>
      <c r="SFG287" s="31"/>
      <c r="SFH287" s="31"/>
      <c r="SFI287" s="31"/>
      <c r="SFJ287" s="31"/>
      <c r="SFK287" s="31"/>
      <c r="SFL287" s="31"/>
      <c r="SFM287" s="31"/>
      <c r="SFN287" s="31"/>
      <c r="SFO287" s="31"/>
      <c r="SFP287" s="31"/>
      <c r="SFQ287" s="31"/>
      <c r="SFR287" s="31"/>
      <c r="SFS287" s="31"/>
      <c r="SFT287" s="31"/>
      <c r="SFU287" s="31"/>
      <c r="SFV287" s="31"/>
      <c r="SFW287" s="31"/>
      <c r="SFX287" s="31"/>
      <c r="SFY287" s="31"/>
      <c r="SFZ287" s="31"/>
      <c r="SGA287" s="31"/>
      <c r="SGB287" s="31"/>
      <c r="SGC287" s="31"/>
      <c r="SGD287" s="31"/>
      <c r="SGE287" s="31"/>
      <c r="SGF287" s="31"/>
      <c r="SGG287" s="31"/>
      <c r="SGH287" s="31"/>
      <c r="SGI287" s="31"/>
      <c r="SGJ287" s="31"/>
      <c r="SGK287" s="31"/>
      <c r="SGL287" s="31"/>
      <c r="SGM287" s="31"/>
      <c r="SGN287" s="31"/>
      <c r="SGO287" s="31"/>
      <c r="SGP287" s="31"/>
      <c r="SGQ287" s="31"/>
      <c r="SGR287" s="31"/>
      <c r="SGS287" s="31"/>
      <c r="SGT287" s="31"/>
      <c r="SGU287" s="31"/>
      <c r="SGV287" s="31"/>
      <c r="SGW287" s="31"/>
      <c r="SGX287" s="31"/>
      <c r="SGY287" s="31"/>
      <c r="SGZ287" s="31"/>
      <c r="SHA287" s="31"/>
      <c r="SHB287" s="31"/>
      <c r="SHC287" s="31"/>
      <c r="SHD287" s="31"/>
      <c r="SHE287" s="31"/>
      <c r="SHF287" s="31"/>
      <c r="SHG287" s="31"/>
      <c r="SHH287" s="31"/>
      <c r="SHI287" s="31"/>
      <c r="SHJ287" s="31"/>
      <c r="SHK287" s="31"/>
      <c r="SHL287" s="31"/>
      <c r="SHM287" s="31"/>
      <c r="SHN287" s="31"/>
      <c r="SHO287" s="31"/>
      <c r="SHP287" s="31"/>
      <c r="SHQ287" s="31"/>
      <c r="SHR287" s="31"/>
      <c r="SHS287" s="31"/>
      <c r="SHT287" s="31"/>
      <c r="SHU287" s="31"/>
      <c r="SHV287" s="31"/>
      <c r="SHW287" s="31"/>
      <c r="SHX287" s="31"/>
      <c r="SHY287" s="31"/>
      <c r="SHZ287" s="31"/>
      <c r="SIA287" s="31"/>
      <c r="SIB287" s="31"/>
      <c r="SIC287" s="31"/>
      <c r="SID287" s="31"/>
      <c r="SIE287" s="31"/>
      <c r="SIF287" s="31"/>
      <c r="SIG287" s="31"/>
      <c r="SIH287" s="31"/>
      <c r="SII287" s="31"/>
      <c r="SIJ287" s="31"/>
      <c r="SIK287" s="31"/>
      <c r="SIL287" s="31"/>
      <c r="SIM287" s="31"/>
      <c r="SIN287" s="31"/>
      <c r="SIO287" s="31"/>
      <c r="SIP287" s="31"/>
      <c r="SIQ287" s="31"/>
      <c r="SIR287" s="31"/>
      <c r="SIS287" s="31"/>
      <c r="SIT287" s="31"/>
      <c r="SIU287" s="31"/>
      <c r="SIV287" s="31"/>
      <c r="SIW287" s="31"/>
      <c r="SIX287" s="31"/>
      <c r="SIY287" s="31"/>
      <c r="SIZ287" s="31"/>
      <c r="SJA287" s="31"/>
      <c r="SJB287" s="31"/>
      <c r="SJC287" s="31"/>
      <c r="SJD287" s="31"/>
      <c r="SJE287" s="31"/>
      <c r="SJF287" s="31"/>
      <c r="SJG287" s="31"/>
      <c r="SJH287" s="31"/>
      <c r="SJI287" s="31"/>
      <c r="SJJ287" s="31"/>
      <c r="SJK287" s="31"/>
      <c r="SJL287" s="31"/>
      <c r="SJM287" s="31"/>
      <c r="SJN287" s="31"/>
      <c r="SJO287" s="31"/>
      <c r="SJP287" s="31"/>
      <c r="SJQ287" s="31"/>
      <c r="SJR287" s="31"/>
      <c r="SJS287" s="31"/>
      <c r="SJT287" s="31"/>
      <c r="SJU287" s="31"/>
      <c r="SJV287" s="31"/>
      <c r="SJW287" s="31"/>
      <c r="SJX287" s="31"/>
      <c r="SJY287" s="31"/>
      <c r="SJZ287" s="31"/>
      <c r="SKA287" s="31"/>
      <c r="SKB287" s="31"/>
      <c r="SKC287" s="31"/>
      <c r="SKD287" s="31"/>
      <c r="SKE287" s="31"/>
      <c r="SKF287" s="31"/>
      <c r="SKG287" s="31"/>
      <c r="SKH287" s="31"/>
      <c r="SKI287" s="31"/>
      <c r="SKJ287" s="31"/>
      <c r="SKK287" s="31"/>
      <c r="SKL287" s="31"/>
      <c r="SKM287" s="31"/>
      <c r="SKN287" s="31"/>
      <c r="SKO287" s="31"/>
      <c r="SKP287" s="31"/>
      <c r="SKQ287" s="31"/>
      <c r="SKR287" s="31"/>
      <c r="SKS287" s="31"/>
      <c r="SKT287" s="31"/>
      <c r="SKU287" s="31"/>
      <c r="SKV287" s="31"/>
      <c r="SKW287" s="31"/>
      <c r="SKX287" s="31"/>
      <c r="SKY287" s="31"/>
      <c r="SKZ287" s="31"/>
      <c r="SLA287" s="31"/>
      <c r="SLB287" s="31"/>
      <c r="SLC287" s="31"/>
      <c r="SLD287" s="31"/>
      <c r="SLE287" s="31"/>
      <c r="SLF287" s="31"/>
      <c r="SLG287" s="31"/>
      <c r="SLH287" s="31"/>
      <c r="SLI287" s="31"/>
      <c r="SLJ287" s="31"/>
      <c r="SLK287" s="31"/>
      <c r="SLL287" s="31"/>
      <c r="SLM287" s="31"/>
      <c r="SLN287" s="31"/>
      <c r="SLO287" s="31"/>
      <c r="SLP287" s="31"/>
      <c r="SLQ287" s="31"/>
      <c r="SLR287" s="31"/>
      <c r="SLS287" s="31"/>
      <c r="SLT287" s="31"/>
      <c r="SLU287" s="31"/>
      <c r="SLV287" s="31"/>
      <c r="SLW287" s="31"/>
      <c r="SLX287" s="31"/>
      <c r="SLY287" s="31"/>
      <c r="SLZ287" s="31"/>
      <c r="SMA287" s="31"/>
      <c r="SMB287" s="31"/>
      <c r="SMC287" s="31"/>
      <c r="SMD287" s="31"/>
      <c r="SME287" s="31"/>
      <c r="SMF287" s="31"/>
      <c r="SMG287" s="31"/>
      <c r="SMH287" s="31"/>
      <c r="SMI287" s="31"/>
      <c r="SMJ287" s="31"/>
      <c r="SMK287" s="31"/>
      <c r="SML287" s="31"/>
      <c r="SMM287" s="31"/>
      <c r="SMN287" s="31"/>
      <c r="SMO287" s="31"/>
      <c r="SMP287" s="31"/>
      <c r="SMQ287" s="31"/>
      <c r="SMR287" s="31"/>
      <c r="SMS287" s="31"/>
      <c r="SMT287" s="31"/>
      <c r="SMU287" s="31"/>
      <c r="SMV287" s="31"/>
      <c r="SMW287" s="31"/>
      <c r="SMX287" s="31"/>
      <c r="SMY287" s="31"/>
      <c r="SMZ287" s="31"/>
      <c r="SNA287" s="31"/>
      <c r="SNB287" s="31"/>
      <c r="SNC287" s="31"/>
      <c r="SND287" s="31"/>
      <c r="SNE287" s="31"/>
      <c r="SNF287" s="31"/>
      <c r="SNG287" s="31"/>
      <c r="SNH287" s="31"/>
      <c r="SNI287" s="31"/>
      <c r="SNJ287" s="31"/>
      <c r="SNK287" s="31"/>
      <c r="SNL287" s="31"/>
      <c r="SNM287" s="31"/>
      <c r="SNN287" s="31"/>
      <c r="SNO287" s="31"/>
      <c r="SNP287" s="31"/>
      <c r="SNQ287" s="31"/>
      <c r="SNR287" s="31"/>
      <c r="SNS287" s="31"/>
      <c r="SNT287" s="31"/>
      <c r="SNU287" s="31"/>
      <c r="SNV287" s="31"/>
      <c r="SNW287" s="31"/>
      <c r="SNX287" s="31"/>
      <c r="SNY287" s="31"/>
      <c r="SNZ287" s="31"/>
      <c r="SOA287" s="31"/>
      <c r="SOB287" s="31"/>
      <c r="SOC287" s="31"/>
      <c r="SOD287" s="31"/>
      <c r="SOE287" s="31"/>
      <c r="SOF287" s="31"/>
      <c r="SOG287" s="31"/>
      <c r="SOH287" s="31"/>
      <c r="SOI287" s="31"/>
      <c r="SOJ287" s="31"/>
      <c r="SOK287" s="31"/>
      <c r="SOL287" s="31"/>
      <c r="SOM287" s="31"/>
      <c r="SON287" s="31"/>
      <c r="SOO287" s="31"/>
      <c r="SOP287" s="31"/>
      <c r="SOQ287" s="31"/>
      <c r="SOR287" s="31"/>
      <c r="SOS287" s="31"/>
      <c r="SOT287" s="31"/>
      <c r="SOU287" s="31"/>
      <c r="SOV287" s="31"/>
      <c r="SOW287" s="31"/>
      <c r="SOX287" s="31"/>
      <c r="SOY287" s="31"/>
      <c r="SOZ287" s="31"/>
      <c r="SPA287" s="31"/>
      <c r="SPB287" s="31"/>
      <c r="SPC287" s="31"/>
      <c r="SPD287" s="31"/>
      <c r="SPE287" s="31"/>
      <c r="SPF287" s="31"/>
      <c r="SPG287" s="31"/>
      <c r="SPH287" s="31"/>
      <c r="SPI287" s="31"/>
      <c r="SPJ287" s="31"/>
      <c r="SPK287" s="31"/>
      <c r="SPL287" s="31"/>
      <c r="SPM287" s="31"/>
      <c r="SPN287" s="31"/>
      <c r="SPO287" s="31"/>
      <c r="SPP287" s="31"/>
      <c r="SPQ287" s="31"/>
      <c r="SPR287" s="31"/>
      <c r="SPS287" s="31"/>
      <c r="SPT287" s="31"/>
      <c r="SPU287" s="31"/>
      <c r="SPV287" s="31"/>
      <c r="SPW287" s="31"/>
      <c r="SPX287" s="31"/>
      <c r="SPY287" s="31"/>
      <c r="SPZ287" s="31"/>
      <c r="SQA287" s="31"/>
      <c r="SQB287" s="31"/>
      <c r="SQC287" s="31"/>
      <c r="SQD287" s="31"/>
      <c r="SQE287" s="31"/>
      <c r="SQF287" s="31"/>
      <c r="SQG287" s="31"/>
      <c r="SQH287" s="31"/>
      <c r="SQI287" s="31"/>
      <c r="SQJ287" s="31"/>
      <c r="SQK287" s="31"/>
      <c r="SQL287" s="31"/>
      <c r="SQM287" s="31"/>
      <c r="SQN287" s="31"/>
      <c r="SQO287" s="31"/>
      <c r="SQP287" s="31"/>
      <c r="SQQ287" s="31"/>
      <c r="SQR287" s="31"/>
      <c r="SQS287" s="31"/>
      <c r="SQT287" s="31"/>
      <c r="SQU287" s="31"/>
      <c r="SQV287" s="31"/>
      <c r="SQW287" s="31"/>
      <c r="SQX287" s="31"/>
      <c r="SQY287" s="31"/>
      <c r="SQZ287" s="31"/>
      <c r="SRA287" s="31"/>
      <c r="SRB287" s="31"/>
      <c r="SRC287" s="31"/>
      <c r="SRD287" s="31"/>
      <c r="SRE287" s="31"/>
      <c r="SRF287" s="31"/>
      <c r="SRG287" s="31"/>
      <c r="SRH287" s="31"/>
      <c r="SRI287" s="31"/>
      <c r="SRJ287" s="31"/>
      <c r="SRK287" s="31"/>
      <c r="SRL287" s="31"/>
      <c r="SRM287" s="31"/>
      <c r="SRN287" s="31"/>
      <c r="SRO287" s="31"/>
      <c r="SRP287" s="31"/>
      <c r="SRQ287" s="31"/>
      <c r="SRR287" s="31"/>
      <c r="SRS287" s="31"/>
      <c r="SRT287" s="31"/>
      <c r="SRU287" s="31"/>
      <c r="SRV287" s="31"/>
      <c r="SRW287" s="31"/>
      <c r="SRX287" s="31"/>
      <c r="SRY287" s="31"/>
      <c r="SRZ287" s="31"/>
      <c r="SSA287" s="31"/>
      <c r="SSB287" s="31"/>
      <c r="SSC287" s="31"/>
      <c r="SSD287" s="31"/>
      <c r="SSE287" s="31"/>
      <c r="SSF287" s="31"/>
      <c r="SSG287" s="31"/>
      <c r="SSH287" s="31"/>
      <c r="SSI287" s="31"/>
      <c r="SSJ287" s="31"/>
      <c r="SSK287" s="31"/>
      <c r="SSL287" s="31"/>
      <c r="SSM287" s="31"/>
      <c r="SSN287" s="31"/>
      <c r="SSO287" s="31"/>
      <c r="SSP287" s="31"/>
      <c r="SSQ287" s="31"/>
      <c r="SSR287" s="31"/>
      <c r="SSS287" s="31"/>
      <c r="SST287" s="31"/>
      <c r="SSU287" s="31"/>
      <c r="SSV287" s="31"/>
      <c r="SSW287" s="31"/>
      <c r="SSX287" s="31"/>
      <c r="SSY287" s="31"/>
      <c r="SSZ287" s="31"/>
      <c r="STA287" s="31"/>
      <c r="STB287" s="31"/>
      <c r="STC287" s="31"/>
      <c r="STD287" s="31"/>
      <c r="STE287" s="31"/>
      <c r="STF287" s="31"/>
      <c r="STG287" s="31"/>
      <c r="STH287" s="31"/>
      <c r="STI287" s="31"/>
      <c r="STJ287" s="31"/>
      <c r="STK287" s="31"/>
      <c r="STL287" s="31"/>
      <c r="STM287" s="31"/>
      <c r="STN287" s="31"/>
      <c r="STO287" s="31"/>
      <c r="STP287" s="31"/>
      <c r="STQ287" s="31"/>
      <c r="STR287" s="31"/>
      <c r="STS287" s="31"/>
      <c r="STT287" s="31"/>
      <c r="STU287" s="31"/>
      <c r="STV287" s="31"/>
      <c r="STW287" s="31"/>
      <c r="STX287" s="31"/>
      <c r="STY287" s="31"/>
      <c r="STZ287" s="31"/>
      <c r="SUA287" s="31"/>
      <c r="SUB287" s="31"/>
      <c r="SUC287" s="31"/>
      <c r="SUD287" s="31"/>
      <c r="SUE287" s="31"/>
      <c r="SUF287" s="31"/>
      <c r="SUG287" s="31"/>
      <c r="SUH287" s="31"/>
      <c r="SUI287" s="31"/>
      <c r="SUJ287" s="31"/>
      <c r="SUK287" s="31"/>
      <c r="SUL287" s="31"/>
      <c r="SUM287" s="31"/>
      <c r="SUN287" s="31"/>
      <c r="SUO287" s="31"/>
      <c r="SUP287" s="31"/>
      <c r="SUQ287" s="31"/>
      <c r="SUR287" s="31"/>
      <c r="SUS287" s="31"/>
      <c r="SUT287" s="31"/>
      <c r="SUU287" s="31"/>
      <c r="SUV287" s="31"/>
      <c r="SUW287" s="31"/>
      <c r="SUX287" s="31"/>
      <c r="SUY287" s="31"/>
      <c r="SUZ287" s="31"/>
      <c r="SVA287" s="31"/>
      <c r="SVB287" s="31"/>
      <c r="SVC287" s="31"/>
      <c r="SVD287" s="31"/>
      <c r="SVE287" s="31"/>
      <c r="SVF287" s="31"/>
      <c r="SVG287" s="31"/>
      <c r="SVH287" s="31"/>
      <c r="SVI287" s="31"/>
      <c r="SVJ287" s="31"/>
      <c r="SVK287" s="31"/>
      <c r="SVL287" s="31"/>
      <c r="SVM287" s="31"/>
      <c r="SVN287" s="31"/>
      <c r="SVO287" s="31"/>
      <c r="SVP287" s="31"/>
      <c r="SVQ287" s="31"/>
      <c r="SVR287" s="31"/>
      <c r="SVS287" s="31"/>
      <c r="SVT287" s="31"/>
      <c r="SVU287" s="31"/>
      <c r="SVV287" s="31"/>
      <c r="SVW287" s="31"/>
      <c r="SVX287" s="31"/>
      <c r="SVY287" s="31"/>
      <c r="SVZ287" s="31"/>
      <c r="SWA287" s="31"/>
      <c r="SWB287" s="31"/>
      <c r="SWC287" s="31"/>
      <c r="SWD287" s="31"/>
      <c r="SWE287" s="31"/>
      <c r="SWF287" s="31"/>
      <c r="SWG287" s="31"/>
      <c r="SWH287" s="31"/>
      <c r="SWI287" s="31"/>
      <c r="SWJ287" s="31"/>
      <c r="SWK287" s="31"/>
      <c r="SWL287" s="31"/>
      <c r="SWM287" s="31"/>
      <c r="SWN287" s="31"/>
      <c r="SWO287" s="31"/>
      <c r="SWP287" s="31"/>
      <c r="SWQ287" s="31"/>
      <c r="SWR287" s="31"/>
      <c r="SWS287" s="31"/>
      <c r="SWT287" s="31"/>
      <c r="SWU287" s="31"/>
      <c r="SWV287" s="31"/>
      <c r="SWW287" s="31"/>
      <c r="SWX287" s="31"/>
      <c r="SWY287" s="31"/>
      <c r="SWZ287" s="31"/>
      <c r="SXA287" s="31"/>
      <c r="SXB287" s="31"/>
      <c r="SXC287" s="31"/>
      <c r="SXD287" s="31"/>
      <c r="SXE287" s="31"/>
      <c r="SXF287" s="31"/>
      <c r="SXG287" s="31"/>
      <c r="SXH287" s="31"/>
      <c r="SXI287" s="31"/>
      <c r="SXJ287" s="31"/>
      <c r="SXK287" s="31"/>
      <c r="SXL287" s="31"/>
      <c r="SXM287" s="31"/>
      <c r="SXN287" s="31"/>
      <c r="SXO287" s="31"/>
      <c r="SXP287" s="31"/>
      <c r="SXQ287" s="31"/>
      <c r="SXR287" s="31"/>
      <c r="SXS287" s="31"/>
      <c r="SXT287" s="31"/>
      <c r="SXU287" s="31"/>
      <c r="SXV287" s="31"/>
      <c r="SXW287" s="31"/>
      <c r="SXX287" s="31"/>
      <c r="SXY287" s="31"/>
      <c r="SXZ287" s="31"/>
      <c r="SYA287" s="31"/>
      <c r="SYB287" s="31"/>
      <c r="SYC287" s="31"/>
      <c r="SYD287" s="31"/>
      <c r="SYE287" s="31"/>
      <c r="SYF287" s="31"/>
      <c r="SYG287" s="31"/>
      <c r="SYH287" s="31"/>
      <c r="SYI287" s="31"/>
      <c r="SYJ287" s="31"/>
      <c r="SYK287" s="31"/>
      <c r="SYL287" s="31"/>
      <c r="SYM287" s="31"/>
      <c r="SYN287" s="31"/>
      <c r="SYO287" s="31"/>
      <c r="SYP287" s="31"/>
      <c r="SYQ287" s="31"/>
      <c r="SYR287" s="31"/>
      <c r="SYS287" s="31"/>
      <c r="SYT287" s="31"/>
      <c r="SYU287" s="31"/>
      <c r="SYV287" s="31"/>
      <c r="SYW287" s="31"/>
      <c r="SYX287" s="31"/>
      <c r="SYY287" s="31"/>
      <c r="SYZ287" s="31"/>
      <c r="SZA287" s="31"/>
      <c r="SZB287" s="31"/>
      <c r="SZC287" s="31"/>
      <c r="SZD287" s="31"/>
      <c r="SZE287" s="31"/>
      <c r="SZF287" s="31"/>
      <c r="SZG287" s="31"/>
      <c r="SZH287" s="31"/>
      <c r="SZI287" s="31"/>
      <c r="SZJ287" s="31"/>
      <c r="SZK287" s="31"/>
      <c r="SZL287" s="31"/>
      <c r="SZM287" s="31"/>
      <c r="SZN287" s="31"/>
      <c r="SZO287" s="31"/>
      <c r="SZP287" s="31"/>
      <c r="SZQ287" s="31"/>
      <c r="SZR287" s="31"/>
      <c r="SZS287" s="31"/>
      <c r="SZT287" s="31"/>
      <c r="SZU287" s="31"/>
      <c r="SZV287" s="31"/>
      <c r="SZW287" s="31"/>
      <c r="SZX287" s="31"/>
      <c r="SZY287" s="31"/>
      <c r="SZZ287" s="31"/>
      <c r="TAA287" s="31"/>
      <c r="TAB287" s="31"/>
      <c r="TAC287" s="31"/>
      <c r="TAD287" s="31"/>
      <c r="TAE287" s="31"/>
      <c r="TAF287" s="31"/>
      <c r="TAG287" s="31"/>
      <c r="TAH287" s="31"/>
      <c r="TAI287" s="31"/>
      <c r="TAJ287" s="31"/>
      <c r="TAK287" s="31"/>
      <c r="TAL287" s="31"/>
      <c r="TAM287" s="31"/>
      <c r="TAN287" s="31"/>
      <c r="TAO287" s="31"/>
      <c r="TAP287" s="31"/>
      <c r="TAQ287" s="31"/>
      <c r="TAR287" s="31"/>
      <c r="TAS287" s="31"/>
      <c r="TAT287" s="31"/>
      <c r="TAU287" s="31"/>
      <c r="TAV287" s="31"/>
      <c r="TAW287" s="31"/>
      <c r="TAX287" s="31"/>
      <c r="TAY287" s="31"/>
      <c r="TAZ287" s="31"/>
      <c r="TBA287" s="31"/>
      <c r="TBB287" s="31"/>
      <c r="TBC287" s="31"/>
      <c r="TBD287" s="31"/>
      <c r="TBE287" s="31"/>
      <c r="TBF287" s="31"/>
      <c r="TBG287" s="31"/>
      <c r="TBH287" s="31"/>
      <c r="TBI287" s="31"/>
      <c r="TBJ287" s="31"/>
      <c r="TBK287" s="31"/>
      <c r="TBL287" s="31"/>
      <c r="TBM287" s="31"/>
      <c r="TBN287" s="31"/>
      <c r="TBO287" s="31"/>
      <c r="TBP287" s="31"/>
      <c r="TBQ287" s="31"/>
      <c r="TBR287" s="31"/>
      <c r="TBS287" s="31"/>
      <c r="TBT287" s="31"/>
      <c r="TBU287" s="31"/>
      <c r="TBV287" s="31"/>
      <c r="TBW287" s="31"/>
      <c r="TBX287" s="31"/>
      <c r="TBY287" s="31"/>
      <c r="TBZ287" s="31"/>
      <c r="TCA287" s="31"/>
      <c r="TCB287" s="31"/>
      <c r="TCC287" s="31"/>
      <c r="TCD287" s="31"/>
      <c r="TCE287" s="31"/>
      <c r="TCF287" s="31"/>
      <c r="TCG287" s="31"/>
      <c r="TCH287" s="31"/>
      <c r="TCI287" s="31"/>
      <c r="TCJ287" s="31"/>
      <c r="TCK287" s="31"/>
      <c r="TCL287" s="31"/>
      <c r="TCM287" s="31"/>
      <c r="TCN287" s="31"/>
      <c r="TCO287" s="31"/>
      <c r="TCP287" s="31"/>
      <c r="TCQ287" s="31"/>
      <c r="TCR287" s="31"/>
      <c r="TCS287" s="31"/>
      <c r="TCT287" s="31"/>
      <c r="TCU287" s="31"/>
      <c r="TCV287" s="31"/>
      <c r="TCW287" s="31"/>
      <c r="TCX287" s="31"/>
      <c r="TCY287" s="31"/>
      <c r="TCZ287" s="31"/>
      <c r="TDA287" s="31"/>
      <c r="TDB287" s="31"/>
      <c r="TDC287" s="31"/>
      <c r="TDD287" s="31"/>
      <c r="TDE287" s="31"/>
      <c r="TDF287" s="31"/>
      <c r="TDG287" s="31"/>
      <c r="TDH287" s="31"/>
      <c r="TDI287" s="31"/>
      <c r="TDJ287" s="31"/>
      <c r="TDK287" s="31"/>
      <c r="TDL287" s="31"/>
      <c r="TDM287" s="31"/>
      <c r="TDN287" s="31"/>
      <c r="TDO287" s="31"/>
      <c r="TDP287" s="31"/>
      <c r="TDQ287" s="31"/>
      <c r="TDR287" s="31"/>
      <c r="TDS287" s="31"/>
      <c r="TDT287" s="31"/>
      <c r="TDU287" s="31"/>
      <c r="TDV287" s="31"/>
      <c r="TDW287" s="31"/>
      <c r="TDX287" s="31"/>
      <c r="TDY287" s="31"/>
      <c r="TDZ287" s="31"/>
      <c r="TEA287" s="31"/>
      <c r="TEB287" s="31"/>
      <c r="TEC287" s="31"/>
      <c r="TED287" s="31"/>
      <c r="TEE287" s="31"/>
      <c r="TEF287" s="31"/>
      <c r="TEG287" s="31"/>
      <c r="TEH287" s="31"/>
      <c r="TEI287" s="31"/>
      <c r="TEJ287" s="31"/>
      <c r="TEK287" s="31"/>
      <c r="TEL287" s="31"/>
      <c r="TEM287" s="31"/>
      <c r="TEN287" s="31"/>
      <c r="TEO287" s="31"/>
      <c r="TEP287" s="31"/>
      <c r="TEQ287" s="31"/>
      <c r="TER287" s="31"/>
      <c r="TES287" s="31"/>
      <c r="TET287" s="31"/>
      <c r="TEU287" s="31"/>
      <c r="TEV287" s="31"/>
      <c r="TEW287" s="31"/>
      <c r="TEX287" s="31"/>
      <c r="TEY287" s="31"/>
      <c r="TEZ287" s="31"/>
      <c r="TFA287" s="31"/>
      <c r="TFB287" s="31"/>
      <c r="TFC287" s="31"/>
      <c r="TFD287" s="31"/>
      <c r="TFE287" s="31"/>
      <c r="TFF287" s="31"/>
      <c r="TFG287" s="31"/>
      <c r="TFH287" s="31"/>
      <c r="TFI287" s="31"/>
      <c r="TFJ287" s="31"/>
      <c r="TFK287" s="31"/>
      <c r="TFL287" s="31"/>
      <c r="TFM287" s="31"/>
      <c r="TFN287" s="31"/>
      <c r="TFO287" s="31"/>
      <c r="TFP287" s="31"/>
      <c r="TFQ287" s="31"/>
      <c r="TFR287" s="31"/>
      <c r="TFS287" s="31"/>
      <c r="TFT287" s="31"/>
      <c r="TFU287" s="31"/>
      <c r="TFV287" s="31"/>
      <c r="TFW287" s="31"/>
      <c r="TFX287" s="31"/>
      <c r="TFY287" s="31"/>
      <c r="TFZ287" s="31"/>
      <c r="TGA287" s="31"/>
      <c r="TGB287" s="31"/>
      <c r="TGC287" s="31"/>
      <c r="TGD287" s="31"/>
      <c r="TGE287" s="31"/>
      <c r="TGF287" s="31"/>
      <c r="TGG287" s="31"/>
      <c r="TGH287" s="31"/>
      <c r="TGI287" s="31"/>
      <c r="TGJ287" s="31"/>
      <c r="TGK287" s="31"/>
      <c r="TGL287" s="31"/>
      <c r="TGM287" s="31"/>
      <c r="TGN287" s="31"/>
      <c r="TGO287" s="31"/>
      <c r="TGP287" s="31"/>
      <c r="TGQ287" s="31"/>
      <c r="TGR287" s="31"/>
      <c r="TGS287" s="31"/>
      <c r="TGT287" s="31"/>
      <c r="TGU287" s="31"/>
      <c r="TGV287" s="31"/>
      <c r="TGW287" s="31"/>
      <c r="TGX287" s="31"/>
      <c r="TGY287" s="31"/>
      <c r="TGZ287" s="31"/>
      <c r="THA287" s="31"/>
      <c r="THB287" s="31"/>
      <c r="THC287" s="31"/>
      <c r="THD287" s="31"/>
      <c r="THE287" s="31"/>
      <c r="THF287" s="31"/>
      <c r="THG287" s="31"/>
      <c r="THH287" s="31"/>
      <c r="THI287" s="31"/>
      <c r="THJ287" s="31"/>
      <c r="THK287" s="31"/>
      <c r="THL287" s="31"/>
      <c r="THM287" s="31"/>
      <c r="THN287" s="31"/>
      <c r="THO287" s="31"/>
      <c r="THP287" s="31"/>
      <c r="THQ287" s="31"/>
      <c r="THR287" s="31"/>
      <c r="THS287" s="31"/>
      <c r="THT287" s="31"/>
      <c r="THU287" s="31"/>
      <c r="THV287" s="31"/>
      <c r="THW287" s="31"/>
      <c r="THX287" s="31"/>
      <c r="THY287" s="31"/>
      <c r="THZ287" s="31"/>
      <c r="TIA287" s="31"/>
      <c r="TIB287" s="31"/>
      <c r="TIC287" s="31"/>
      <c r="TID287" s="31"/>
      <c r="TIE287" s="31"/>
      <c r="TIF287" s="31"/>
      <c r="TIG287" s="31"/>
      <c r="TIH287" s="31"/>
      <c r="TII287" s="31"/>
      <c r="TIJ287" s="31"/>
      <c r="TIK287" s="31"/>
      <c r="TIL287" s="31"/>
      <c r="TIM287" s="31"/>
      <c r="TIN287" s="31"/>
      <c r="TIO287" s="31"/>
      <c r="TIP287" s="31"/>
      <c r="TIQ287" s="31"/>
      <c r="TIR287" s="31"/>
      <c r="TIS287" s="31"/>
      <c r="TIT287" s="31"/>
      <c r="TIU287" s="31"/>
      <c r="TIV287" s="31"/>
      <c r="TIW287" s="31"/>
      <c r="TIX287" s="31"/>
      <c r="TIY287" s="31"/>
      <c r="TIZ287" s="31"/>
      <c r="TJA287" s="31"/>
      <c r="TJB287" s="31"/>
      <c r="TJC287" s="31"/>
      <c r="TJD287" s="31"/>
      <c r="TJE287" s="31"/>
      <c r="TJF287" s="31"/>
      <c r="TJG287" s="31"/>
      <c r="TJH287" s="31"/>
      <c r="TJI287" s="31"/>
      <c r="TJJ287" s="31"/>
      <c r="TJK287" s="31"/>
      <c r="TJL287" s="31"/>
      <c r="TJM287" s="31"/>
      <c r="TJN287" s="31"/>
      <c r="TJO287" s="31"/>
      <c r="TJP287" s="31"/>
      <c r="TJQ287" s="31"/>
      <c r="TJR287" s="31"/>
      <c r="TJS287" s="31"/>
      <c r="TJT287" s="31"/>
      <c r="TJU287" s="31"/>
      <c r="TJV287" s="31"/>
      <c r="TJW287" s="31"/>
      <c r="TJX287" s="31"/>
      <c r="TJY287" s="31"/>
      <c r="TJZ287" s="31"/>
      <c r="TKA287" s="31"/>
      <c r="TKB287" s="31"/>
      <c r="TKC287" s="31"/>
      <c r="TKD287" s="31"/>
      <c r="TKE287" s="31"/>
      <c r="TKF287" s="31"/>
      <c r="TKG287" s="31"/>
      <c r="TKH287" s="31"/>
      <c r="TKI287" s="31"/>
      <c r="TKJ287" s="31"/>
      <c r="TKK287" s="31"/>
      <c r="TKL287" s="31"/>
      <c r="TKM287" s="31"/>
      <c r="TKN287" s="31"/>
      <c r="TKO287" s="31"/>
      <c r="TKP287" s="31"/>
      <c r="TKQ287" s="31"/>
      <c r="TKR287" s="31"/>
      <c r="TKS287" s="31"/>
      <c r="TKT287" s="31"/>
      <c r="TKU287" s="31"/>
      <c r="TKV287" s="31"/>
      <c r="TKW287" s="31"/>
      <c r="TKX287" s="31"/>
      <c r="TKY287" s="31"/>
      <c r="TKZ287" s="31"/>
      <c r="TLA287" s="31"/>
      <c r="TLB287" s="31"/>
      <c r="TLC287" s="31"/>
      <c r="TLD287" s="31"/>
      <c r="TLE287" s="31"/>
      <c r="TLF287" s="31"/>
      <c r="TLG287" s="31"/>
      <c r="TLH287" s="31"/>
      <c r="TLI287" s="31"/>
      <c r="TLJ287" s="31"/>
      <c r="TLK287" s="31"/>
      <c r="TLL287" s="31"/>
      <c r="TLM287" s="31"/>
      <c r="TLN287" s="31"/>
      <c r="TLO287" s="31"/>
      <c r="TLP287" s="31"/>
      <c r="TLQ287" s="31"/>
      <c r="TLR287" s="31"/>
      <c r="TLS287" s="31"/>
      <c r="TLT287" s="31"/>
      <c r="TLU287" s="31"/>
      <c r="TLV287" s="31"/>
      <c r="TLW287" s="31"/>
      <c r="TLX287" s="31"/>
      <c r="TLY287" s="31"/>
      <c r="TLZ287" s="31"/>
      <c r="TMA287" s="31"/>
      <c r="TMB287" s="31"/>
      <c r="TMC287" s="31"/>
      <c r="TMD287" s="31"/>
      <c r="TME287" s="31"/>
      <c r="TMF287" s="31"/>
      <c r="TMG287" s="31"/>
      <c r="TMH287" s="31"/>
      <c r="TMI287" s="31"/>
      <c r="TMJ287" s="31"/>
      <c r="TMK287" s="31"/>
      <c r="TML287" s="31"/>
      <c r="TMM287" s="31"/>
      <c r="TMN287" s="31"/>
      <c r="TMO287" s="31"/>
      <c r="TMP287" s="31"/>
      <c r="TMQ287" s="31"/>
      <c r="TMR287" s="31"/>
      <c r="TMS287" s="31"/>
      <c r="TMT287" s="31"/>
      <c r="TMU287" s="31"/>
      <c r="TMV287" s="31"/>
      <c r="TMW287" s="31"/>
      <c r="TMX287" s="31"/>
      <c r="TMY287" s="31"/>
      <c r="TMZ287" s="31"/>
      <c r="TNA287" s="31"/>
      <c r="TNB287" s="31"/>
      <c r="TNC287" s="31"/>
      <c r="TND287" s="31"/>
      <c r="TNE287" s="31"/>
      <c r="TNF287" s="31"/>
      <c r="TNG287" s="31"/>
      <c r="TNH287" s="31"/>
      <c r="TNI287" s="31"/>
      <c r="TNJ287" s="31"/>
      <c r="TNK287" s="31"/>
      <c r="TNL287" s="31"/>
      <c r="TNM287" s="31"/>
      <c r="TNN287" s="31"/>
      <c r="TNO287" s="31"/>
      <c r="TNP287" s="31"/>
      <c r="TNQ287" s="31"/>
      <c r="TNR287" s="31"/>
      <c r="TNS287" s="31"/>
      <c r="TNT287" s="31"/>
      <c r="TNU287" s="31"/>
      <c r="TNV287" s="31"/>
      <c r="TNW287" s="31"/>
      <c r="TNX287" s="31"/>
      <c r="TNY287" s="31"/>
      <c r="TNZ287" s="31"/>
      <c r="TOA287" s="31"/>
      <c r="TOB287" s="31"/>
      <c r="TOC287" s="31"/>
      <c r="TOD287" s="31"/>
      <c r="TOE287" s="31"/>
      <c r="TOF287" s="31"/>
      <c r="TOG287" s="31"/>
      <c r="TOH287" s="31"/>
      <c r="TOI287" s="31"/>
      <c r="TOJ287" s="31"/>
      <c r="TOK287" s="31"/>
      <c r="TOL287" s="31"/>
      <c r="TOM287" s="31"/>
      <c r="TON287" s="31"/>
      <c r="TOO287" s="31"/>
      <c r="TOP287" s="31"/>
      <c r="TOQ287" s="31"/>
      <c r="TOR287" s="31"/>
      <c r="TOS287" s="31"/>
      <c r="TOT287" s="31"/>
      <c r="TOU287" s="31"/>
      <c r="TOV287" s="31"/>
      <c r="TOW287" s="31"/>
      <c r="TOX287" s="31"/>
      <c r="TOY287" s="31"/>
      <c r="TOZ287" s="31"/>
      <c r="TPA287" s="31"/>
      <c r="TPB287" s="31"/>
      <c r="TPC287" s="31"/>
      <c r="TPD287" s="31"/>
      <c r="TPE287" s="31"/>
      <c r="TPF287" s="31"/>
      <c r="TPG287" s="31"/>
      <c r="TPH287" s="31"/>
      <c r="TPI287" s="31"/>
      <c r="TPJ287" s="31"/>
      <c r="TPK287" s="31"/>
      <c r="TPL287" s="31"/>
      <c r="TPM287" s="31"/>
      <c r="TPN287" s="31"/>
      <c r="TPO287" s="31"/>
      <c r="TPP287" s="31"/>
      <c r="TPQ287" s="31"/>
      <c r="TPR287" s="31"/>
      <c r="TPS287" s="31"/>
      <c r="TPT287" s="31"/>
      <c r="TPU287" s="31"/>
      <c r="TPV287" s="31"/>
      <c r="TPW287" s="31"/>
      <c r="TPX287" s="31"/>
      <c r="TPY287" s="31"/>
      <c r="TPZ287" s="31"/>
      <c r="TQA287" s="31"/>
      <c r="TQB287" s="31"/>
      <c r="TQC287" s="31"/>
      <c r="TQD287" s="31"/>
      <c r="TQE287" s="31"/>
      <c r="TQF287" s="31"/>
      <c r="TQG287" s="31"/>
      <c r="TQH287" s="31"/>
      <c r="TQI287" s="31"/>
      <c r="TQJ287" s="31"/>
      <c r="TQK287" s="31"/>
      <c r="TQL287" s="31"/>
      <c r="TQM287" s="31"/>
      <c r="TQN287" s="31"/>
      <c r="TQO287" s="31"/>
      <c r="TQP287" s="31"/>
      <c r="TQQ287" s="31"/>
      <c r="TQR287" s="31"/>
      <c r="TQS287" s="31"/>
      <c r="TQT287" s="31"/>
      <c r="TQU287" s="31"/>
      <c r="TQV287" s="31"/>
      <c r="TQW287" s="31"/>
      <c r="TQX287" s="31"/>
      <c r="TQY287" s="31"/>
      <c r="TQZ287" s="31"/>
      <c r="TRA287" s="31"/>
      <c r="TRB287" s="31"/>
      <c r="TRC287" s="31"/>
      <c r="TRD287" s="31"/>
      <c r="TRE287" s="31"/>
      <c r="TRF287" s="31"/>
      <c r="TRG287" s="31"/>
      <c r="TRH287" s="31"/>
      <c r="TRI287" s="31"/>
      <c r="TRJ287" s="31"/>
      <c r="TRK287" s="31"/>
      <c r="TRL287" s="31"/>
      <c r="TRM287" s="31"/>
      <c r="TRN287" s="31"/>
      <c r="TRO287" s="31"/>
      <c r="TRP287" s="31"/>
      <c r="TRQ287" s="31"/>
      <c r="TRR287" s="31"/>
      <c r="TRS287" s="31"/>
      <c r="TRT287" s="31"/>
      <c r="TRU287" s="31"/>
      <c r="TRV287" s="31"/>
      <c r="TRW287" s="31"/>
      <c r="TRX287" s="31"/>
      <c r="TRY287" s="31"/>
      <c r="TRZ287" s="31"/>
      <c r="TSA287" s="31"/>
      <c r="TSB287" s="31"/>
      <c r="TSC287" s="31"/>
      <c r="TSD287" s="31"/>
      <c r="TSE287" s="31"/>
      <c r="TSF287" s="31"/>
      <c r="TSG287" s="31"/>
      <c r="TSH287" s="31"/>
      <c r="TSI287" s="31"/>
      <c r="TSJ287" s="31"/>
      <c r="TSK287" s="31"/>
      <c r="TSL287" s="31"/>
      <c r="TSM287" s="31"/>
      <c r="TSN287" s="31"/>
      <c r="TSO287" s="31"/>
      <c r="TSP287" s="31"/>
      <c r="TSQ287" s="31"/>
      <c r="TSR287" s="31"/>
      <c r="TSS287" s="31"/>
      <c r="TST287" s="31"/>
      <c r="TSU287" s="31"/>
      <c r="TSV287" s="31"/>
      <c r="TSW287" s="31"/>
      <c r="TSX287" s="31"/>
      <c r="TSY287" s="31"/>
      <c r="TSZ287" s="31"/>
      <c r="TTA287" s="31"/>
      <c r="TTB287" s="31"/>
      <c r="TTC287" s="31"/>
      <c r="TTD287" s="31"/>
      <c r="TTE287" s="31"/>
      <c r="TTF287" s="31"/>
      <c r="TTG287" s="31"/>
      <c r="TTH287" s="31"/>
      <c r="TTI287" s="31"/>
      <c r="TTJ287" s="31"/>
      <c r="TTK287" s="31"/>
      <c r="TTL287" s="31"/>
      <c r="TTM287" s="31"/>
      <c r="TTN287" s="31"/>
      <c r="TTO287" s="31"/>
      <c r="TTP287" s="31"/>
      <c r="TTQ287" s="31"/>
      <c r="TTR287" s="31"/>
      <c r="TTS287" s="31"/>
      <c r="TTT287" s="31"/>
      <c r="TTU287" s="31"/>
      <c r="TTV287" s="31"/>
      <c r="TTW287" s="31"/>
      <c r="TTX287" s="31"/>
      <c r="TTY287" s="31"/>
      <c r="TTZ287" s="31"/>
      <c r="TUA287" s="31"/>
      <c r="TUB287" s="31"/>
      <c r="TUC287" s="31"/>
      <c r="TUD287" s="31"/>
      <c r="TUE287" s="31"/>
      <c r="TUF287" s="31"/>
      <c r="TUG287" s="31"/>
      <c r="TUH287" s="31"/>
      <c r="TUI287" s="31"/>
      <c r="TUJ287" s="31"/>
      <c r="TUK287" s="31"/>
      <c r="TUL287" s="31"/>
      <c r="TUM287" s="31"/>
      <c r="TUN287" s="31"/>
      <c r="TUO287" s="31"/>
      <c r="TUP287" s="31"/>
      <c r="TUQ287" s="31"/>
      <c r="TUR287" s="31"/>
      <c r="TUS287" s="31"/>
      <c r="TUT287" s="31"/>
      <c r="TUU287" s="31"/>
      <c r="TUV287" s="31"/>
      <c r="TUW287" s="31"/>
      <c r="TUX287" s="31"/>
      <c r="TUY287" s="31"/>
      <c r="TUZ287" s="31"/>
      <c r="TVA287" s="31"/>
      <c r="TVB287" s="31"/>
      <c r="TVC287" s="31"/>
      <c r="TVD287" s="31"/>
      <c r="TVE287" s="31"/>
      <c r="TVF287" s="31"/>
      <c r="TVG287" s="31"/>
      <c r="TVH287" s="31"/>
      <c r="TVI287" s="31"/>
      <c r="TVJ287" s="31"/>
      <c r="TVK287" s="31"/>
      <c r="TVL287" s="31"/>
      <c r="TVM287" s="31"/>
      <c r="TVN287" s="31"/>
      <c r="TVO287" s="31"/>
      <c r="TVP287" s="31"/>
      <c r="TVQ287" s="31"/>
      <c r="TVR287" s="31"/>
      <c r="TVS287" s="31"/>
      <c r="TVT287" s="31"/>
      <c r="TVU287" s="31"/>
      <c r="TVV287" s="31"/>
      <c r="TVW287" s="31"/>
      <c r="TVX287" s="31"/>
      <c r="TVY287" s="31"/>
      <c r="TVZ287" s="31"/>
      <c r="TWA287" s="31"/>
      <c r="TWB287" s="31"/>
      <c r="TWC287" s="31"/>
      <c r="TWD287" s="31"/>
      <c r="TWE287" s="31"/>
      <c r="TWF287" s="31"/>
      <c r="TWG287" s="31"/>
      <c r="TWH287" s="31"/>
      <c r="TWI287" s="31"/>
      <c r="TWJ287" s="31"/>
      <c r="TWK287" s="31"/>
      <c r="TWL287" s="31"/>
      <c r="TWM287" s="31"/>
      <c r="TWN287" s="31"/>
      <c r="TWO287" s="31"/>
      <c r="TWP287" s="31"/>
      <c r="TWQ287" s="31"/>
      <c r="TWR287" s="31"/>
      <c r="TWS287" s="31"/>
      <c r="TWT287" s="31"/>
      <c r="TWU287" s="31"/>
      <c r="TWV287" s="31"/>
      <c r="TWW287" s="31"/>
      <c r="TWX287" s="31"/>
      <c r="TWY287" s="31"/>
      <c r="TWZ287" s="31"/>
      <c r="TXA287" s="31"/>
      <c r="TXB287" s="31"/>
      <c r="TXC287" s="31"/>
      <c r="TXD287" s="31"/>
      <c r="TXE287" s="31"/>
      <c r="TXF287" s="31"/>
      <c r="TXG287" s="31"/>
      <c r="TXH287" s="31"/>
      <c r="TXI287" s="31"/>
      <c r="TXJ287" s="31"/>
      <c r="TXK287" s="31"/>
      <c r="TXL287" s="31"/>
      <c r="TXM287" s="31"/>
      <c r="TXN287" s="31"/>
      <c r="TXO287" s="31"/>
      <c r="TXP287" s="31"/>
      <c r="TXQ287" s="31"/>
      <c r="TXR287" s="31"/>
      <c r="TXS287" s="31"/>
      <c r="TXT287" s="31"/>
      <c r="TXU287" s="31"/>
      <c r="TXV287" s="31"/>
      <c r="TXW287" s="31"/>
      <c r="TXX287" s="31"/>
      <c r="TXY287" s="31"/>
      <c r="TXZ287" s="31"/>
      <c r="TYA287" s="31"/>
      <c r="TYB287" s="31"/>
      <c r="TYC287" s="31"/>
      <c r="TYD287" s="31"/>
      <c r="TYE287" s="31"/>
      <c r="TYF287" s="31"/>
      <c r="TYG287" s="31"/>
      <c r="TYH287" s="31"/>
      <c r="TYI287" s="31"/>
      <c r="TYJ287" s="31"/>
      <c r="TYK287" s="31"/>
      <c r="TYL287" s="31"/>
      <c r="TYM287" s="31"/>
      <c r="TYN287" s="31"/>
      <c r="TYO287" s="31"/>
      <c r="TYP287" s="31"/>
      <c r="TYQ287" s="31"/>
      <c r="TYR287" s="31"/>
      <c r="TYS287" s="31"/>
      <c r="TYT287" s="31"/>
      <c r="TYU287" s="31"/>
      <c r="TYV287" s="31"/>
      <c r="TYW287" s="31"/>
      <c r="TYX287" s="31"/>
      <c r="TYY287" s="31"/>
      <c r="TYZ287" s="31"/>
      <c r="TZA287" s="31"/>
      <c r="TZB287" s="31"/>
      <c r="TZC287" s="31"/>
      <c r="TZD287" s="31"/>
      <c r="TZE287" s="31"/>
      <c r="TZF287" s="31"/>
      <c r="TZG287" s="31"/>
      <c r="TZH287" s="31"/>
      <c r="TZI287" s="31"/>
      <c r="TZJ287" s="31"/>
      <c r="TZK287" s="31"/>
      <c r="TZL287" s="31"/>
      <c r="TZM287" s="31"/>
      <c r="TZN287" s="31"/>
      <c r="TZO287" s="31"/>
      <c r="TZP287" s="31"/>
      <c r="TZQ287" s="31"/>
      <c r="TZR287" s="31"/>
      <c r="TZS287" s="31"/>
      <c r="TZT287" s="31"/>
      <c r="TZU287" s="31"/>
      <c r="TZV287" s="31"/>
      <c r="TZW287" s="31"/>
      <c r="TZX287" s="31"/>
      <c r="TZY287" s="31"/>
      <c r="TZZ287" s="31"/>
      <c r="UAA287" s="31"/>
      <c r="UAB287" s="31"/>
      <c r="UAC287" s="31"/>
      <c r="UAD287" s="31"/>
      <c r="UAE287" s="31"/>
      <c r="UAF287" s="31"/>
      <c r="UAG287" s="31"/>
      <c r="UAH287" s="31"/>
      <c r="UAI287" s="31"/>
      <c r="UAJ287" s="31"/>
      <c r="UAK287" s="31"/>
      <c r="UAL287" s="31"/>
      <c r="UAM287" s="31"/>
      <c r="UAN287" s="31"/>
      <c r="UAO287" s="31"/>
      <c r="UAP287" s="31"/>
      <c r="UAQ287" s="31"/>
      <c r="UAR287" s="31"/>
      <c r="UAS287" s="31"/>
      <c r="UAT287" s="31"/>
      <c r="UAU287" s="31"/>
      <c r="UAV287" s="31"/>
      <c r="UAW287" s="31"/>
      <c r="UAX287" s="31"/>
      <c r="UAY287" s="31"/>
      <c r="UAZ287" s="31"/>
      <c r="UBA287" s="31"/>
      <c r="UBB287" s="31"/>
      <c r="UBC287" s="31"/>
      <c r="UBD287" s="31"/>
      <c r="UBE287" s="31"/>
      <c r="UBF287" s="31"/>
      <c r="UBG287" s="31"/>
      <c r="UBH287" s="31"/>
      <c r="UBI287" s="31"/>
      <c r="UBJ287" s="31"/>
      <c r="UBK287" s="31"/>
      <c r="UBL287" s="31"/>
      <c r="UBM287" s="31"/>
      <c r="UBN287" s="31"/>
      <c r="UBO287" s="31"/>
      <c r="UBP287" s="31"/>
      <c r="UBQ287" s="31"/>
      <c r="UBR287" s="31"/>
      <c r="UBS287" s="31"/>
      <c r="UBT287" s="31"/>
      <c r="UBU287" s="31"/>
      <c r="UBV287" s="31"/>
      <c r="UBW287" s="31"/>
      <c r="UBX287" s="31"/>
      <c r="UBY287" s="31"/>
      <c r="UBZ287" s="31"/>
      <c r="UCA287" s="31"/>
      <c r="UCB287" s="31"/>
      <c r="UCC287" s="31"/>
      <c r="UCD287" s="31"/>
      <c r="UCE287" s="31"/>
      <c r="UCF287" s="31"/>
      <c r="UCG287" s="31"/>
      <c r="UCH287" s="31"/>
      <c r="UCI287" s="31"/>
      <c r="UCJ287" s="31"/>
      <c r="UCK287" s="31"/>
      <c r="UCL287" s="31"/>
      <c r="UCM287" s="31"/>
      <c r="UCN287" s="31"/>
      <c r="UCO287" s="31"/>
      <c r="UCP287" s="31"/>
      <c r="UCQ287" s="31"/>
      <c r="UCR287" s="31"/>
      <c r="UCS287" s="31"/>
      <c r="UCT287" s="31"/>
      <c r="UCU287" s="31"/>
      <c r="UCV287" s="31"/>
      <c r="UCW287" s="31"/>
      <c r="UCX287" s="31"/>
      <c r="UCY287" s="31"/>
      <c r="UCZ287" s="31"/>
      <c r="UDA287" s="31"/>
      <c r="UDB287" s="31"/>
      <c r="UDC287" s="31"/>
      <c r="UDD287" s="31"/>
      <c r="UDE287" s="31"/>
      <c r="UDF287" s="31"/>
      <c r="UDG287" s="31"/>
      <c r="UDH287" s="31"/>
      <c r="UDI287" s="31"/>
      <c r="UDJ287" s="31"/>
      <c r="UDK287" s="31"/>
      <c r="UDL287" s="31"/>
      <c r="UDM287" s="31"/>
      <c r="UDN287" s="31"/>
      <c r="UDO287" s="31"/>
      <c r="UDP287" s="31"/>
      <c r="UDQ287" s="31"/>
      <c r="UDR287" s="31"/>
      <c r="UDS287" s="31"/>
      <c r="UDT287" s="31"/>
      <c r="UDU287" s="31"/>
      <c r="UDV287" s="31"/>
      <c r="UDW287" s="31"/>
      <c r="UDX287" s="31"/>
      <c r="UDY287" s="31"/>
      <c r="UDZ287" s="31"/>
      <c r="UEA287" s="31"/>
      <c r="UEB287" s="31"/>
      <c r="UEC287" s="31"/>
      <c r="UED287" s="31"/>
      <c r="UEE287" s="31"/>
      <c r="UEF287" s="31"/>
      <c r="UEG287" s="31"/>
      <c r="UEH287" s="31"/>
      <c r="UEI287" s="31"/>
      <c r="UEJ287" s="31"/>
      <c r="UEK287" s="31"/>
      <c r="UEL287" s="31"/>
      <c r="UEM287" s="31"/>
      <c r="UEN287" s="31"/>
      <c r="UEO287" s="31"/>
      <c r="UEP287" s="31"/>
      <c r="UEQ287" s="31"/>
      <c r="UER287" s="31"/>
      <c r="UES287" s="31"/>
      <c r="UET287" s="31"/>
      <c r="UEU287" s="31"/>
      <c r="UEV287" s="31"/>
      <c r="UEW287" s="31"/>
      <c r="UEX287" s="31"/>
      <c r="UEY287" s="31"/>
      <c r="UEZ287" s="31"/>
      <c r="UFA287" s="31"/>
      <c r="UFB287" s="31"/>
      <c r="UFC287" s="31"/>
      <c r="UFD287" s="31"/>
      <c r="UFE287" s="31"/>
      <c r="UFF287" s="31"/>
      <c r="UFG287" s="31"/>
      <c r="UFH287" s="31"/>
      <c r="UFI287" s="31"/>
      <c r="UFJ287" s="31"/>
      <c r="UFK287" s="31"/>
      <c r="UFL287" s="31"/>
      <c r="UFM287" s="31"/>
      <c r="UFN287" s="31"/>
      <c r="UFO287" s="31"/>
      <c r="UFP287" s="31"/>
      <c r="UFQ287" s="31"/>
      <c r="UFR287" s="31"/>
      <c r="UFS287" s="31"/>
      <c r="UFT287" s="31"/>
      <c r="UFU287" s="31"/>
      <c r="UFV287" s="31"/>
      <c r="UFW287" s="31"/>
      <c r="UFX287" s="31"/>
      <c r="UFY287" s="31"/>
      <c r="UFZ287" s="31"/>
      <c r="UGA287" s="31"/>
      <c r="UGB287" s="31"/>
      <c r="UGC287" s="31"/>
      <c r="UGD287" s="31"/>
      <c r="UGE287" s="31"/>
      <c r="UGF287" s="31"/>
      <c r="UGG287" s="31"/>
      <c r="UGH287" s="31"/>
      <c r="UGI287" s="31"/>
      <c r="UGJ287" s="31"/>
      <c r="UGK287" s="31"/>
      <c r="UGL287" s="31"/>
      <c r="UGM287" s="31"/>
      <c r="UGN287" s="31"/>
      <c r="UGO287" s="31"/>
      <c r="UGP287" s="31"/>
      <c r="UGQ287" s="31"/>
      <c r="UGR287" s="31"/>
      <c r="UGS287" s="31"/>
      <c r="UGT287" s="31"/>
      <c r="UGU287" s="31"/>
      <c r="UGV287" s="31"/>
      <c r="UGW287" s="31"/>
      <c r="UGX287" s="31"/>
      <c r="UGY287" s="31"/>
      <c r="UGZ287" s="31"/>
      <c r="UHA287" s="31"/>
      <c r="UHB287" s="31"/>
      <c r="UHC287" s="31"/>
      <c r="UHD287" s="31"/>
      <c r="UHE287" s="31"/>
      <c r="UHF287" s="31"/>
      <c r="UHG287" s="31"/>
      <c r="UHH287" s="31"/>
      <c r="UHI287" s="31"/>
      <c r="UHJ287" s="31"/>
      <c r="UHK287" s="31"/>
      <c r="UHL287" s="31"/>
      <c r="UHM287" s="31"/>
      <c r="UHN287" s="31"/>
      <c r="UHO287" s="31"/>
      <c r="UHP287" s="31"/>
      <c r="UHQ287" s="31"/>
      <c r="UHR287" s="31"/>
      <c r="UHS287" s="31"/>
      <c r="UHT287" s="31"/>
      <c r="UHU287" s="31"/>
      <c r="UHV287" s="31"/>
      <c r="UHW287" s="31"/>
      <c r="UHX287" s="31"/>
      <c r="UHY287" s="31"/>
      <c r="UHZ287" s="31"/>
      <c r="UIA287" s="31"/>
      <c r="UIB287" s="31"/>
      <c r="UIC287" s="31"/>
      <c r="UID287" s="31"/>
      <c r="UIE287" s="31"/>
      <c r="UIF287" s="31"/>
      <c r="UIG287" s="31"/>
      <c r="UIH287" s="31"/>
      <c r="UII287" s="31"/>
      <c r="UIJ287" s="31"/>
      <c r="UIK287" s="31"/>
      <c r="UIL287" s="31"/>
      <c r="UIM287" s="31"/>
      <c r="UIN287" s="31"/>
      <c r="UIO287" s="31"/>
      <c r="UIP287" s="31"/>
      <c r="UIQ287" s="31"/>
      <c r="UIR287" s="31"/>
      <c r="UIS287" s="31"/>
      <c r="UIT287" s="31"/>
      <c r="UIU287" s="31"/>
      <c r="UIV287" s="31"/>
      <c r="UIW287" s="31"/>
      <c r="UIX287" s="31"/>
      <c r="UIY287" s="31"/>
      <c r="UIZ287" s="31"/>
      <c r="UJA287" s="31"/>
      <c r="UJB287" s="31"/>
      <c r="UJC287" s="31"/>
      <c r="UJD287" s="31"/>
      <c r="UJE287" s="31"/>
      <c r="UJF287" s="31"/>
      <c r="UJG287" s="31"/>
      <c r="UJH287" s="31"/>
      <c r="UJI287" s="31"/>
      <c r="UJJ287" s="31"/>
      <c r="UJK287" s="31"/>
      <c r="UJL287" s="31"/>
      <c r="UJM287" s="31"/>
      <c r="UJN287" s="31"/>
      <c r="UJO287" s="31"/>
      <c r="UJP287" s="31"/>
      <c r="UJQ287" s="31"/>
      <c r="UJR287" s="31"/>
      <c r="UJS287" s="31"/>
      <c r="UJT287" s="31"/>
      <c r="UJU287" s="31"/>
      <c r="UJV287" s="31"/>
      <c r="UJW287" s="31"/>
      <c r="UJX287" s="31"/>
      <c r="UJY287" s="31"/>
      <c r="UJZ287" s="31"/>
      <c r="UKA287" s="31"/>
      <c r="UKB287" s="31"/>
      <c r="UKC287" s="31"/>
      <c r="UKD287" s="31"/>
      <c r="UKE287" s="31"/>
      <c r="UKF287" s="31"/>
      <c r="UKG287" s="31"/>
      <c r="UKH287" s="31"/>
      <c r="UKI287" s="31"/>
      <c r="UKJ287" s="31"/>
      <c r="UKK287" s="31"/>
      <c r="UKL287" s="31"/>
      <c r="UKM287" s="31"/>
      <c r="UKN287" s="31"/>
      <c r="UKO287" s="31"/>
      <c r="UKP287" s="31"/>
      <c r="UKQ287" s="31"/>
      <c r="UKR287" s="31"/>
      <c r="UKS287" s="31"/>
      <c r="UKT287" s="31"/>
      <c r="UKU287" s="31"/>
      <c r="UKV287" s="31"/>
      <c r="UKW287" s="31"/>
      <c r="UKX287" s="31"/>
      <c r="UKY287" s="31"/>
      <c r="UKZ287" s="31"/>
      <c r="ULA287" s="31"/>
      <c r="ULB287" s="31"/>
      <c r="ULC287" s="31"/>
      <c r="ULD287" s="31"/>
      <c r="ULE287" s="31"/>
      <c r="ULF287" s="31"/>
      <c r="ULG287" s="31"/>
      <c r="ULH287" s="31"/>
      <c r="ULI287" s="31"/>
      <c r="ULJ287" s="31"/>
      <c r="ULK287" s="31"/>
      <c r="ULL287" s="31"/>
      <c r="ULM287" s="31"/>
      <c r="ULN287" s="31"/>
      <c r="ULO287" s="31"/>
      <c r="ULP287" s="31"/>
      <c r="ULQ287" s="31"/>
      <c r="ULR287" s="31"/>
      <c r="ULS287" s="31"/>
      <c r="ULT287" s="31"/>
      <c r="ULU287" s="31"/>
      <c r="ULV287" s="31"/>
      <c r="ULW287" s="31"/>
      <c r="ULX287" s="31"/>
      <c r="ULY287" s="31"/>
      <c r="ULZ287" s="31"/>
      <c r="UMA287" s="31"/>
      <c r="UMB287" s="31"/>
      <c r="UMC287" s="31"/>
      <c r="UMD287" s="31"/>
      <c r="UME287" s="31"/>
      <c r="UMF287" s="31"/>
      <c r="UMG287" s="31"/>
      <c r="UMH287" s="31"/>
      <c r="UMI287" s="31"/>
      <c r="UMJ287" s="31"/>
      <c r="UMK287" s="31"/>
      <c r="UML287" s="31"/>
      <c r="UMM287" s="31"/>
      <c r="UMN287" s="31"/>
      <c r="UMO287" s="31"/>
      <c r="UMP287" s="31"/>
      <c r="UMQ287" s="31"/>
      <c r="UMR287" s="31"/>
      <c r="UMS287" s="31"/>
      <c r="UMT287" s="31"/>
      <c r="UMU287" s="31"/>
      <c r="UMV287" s="31"/>
      <c r="UMW287" s="31"/>
      <c r="UMX287" s="31"/>
      <c r="UMY287" s="31"/>
      <c r="UMZ287" s="31"/>
      <c r="UNA287" s="31"/>
      <c r="UNB287" s="31"/>
      <c r="UNC287" s="31"/>
      <c r="UND287" s="31"/>
      <c r="UNE287" s="31"/>
      <c r="UNF287" s="31"/>
      <c r="UNG287" s="31"/>
      <c r="UNH287" s="31"/>
      <c r="UNI287" s="31"/>
      <c r="UNJ287" s="31"/>
      <c r="UNK287" s="31"/>
      <c r="UNL287" s="31"/>
      <c r="UNM287" s="31"/>
      <c r="UNN287" s="31"/>
      <c r="UNO287" s="31"/>
      <c r="UNP287" s="31"/>
      <c r="UNQ287" s="31"/>
      <c r="UNR287" s="31"/>
      <c r="UNS287" s="31"/>
      <c r="UNT287" s="31"/>
      <c r="UNU287" s="31"/>
      <c r="UNV287" s="31"/>
      <c r="UNW287" s="31"/>
      <c r="UNX287" s="31"/>
      <c r="UNY287" s="31"/>
      <c r="UNZ287" s="31"/>
      <c r="UOA287" s="31"/>
      <c r="UOB287" s="31"/>
      <c r="UOC287" s="31"/>
      <c r="UOD287" s="31"/>
      <c r="UOE287" s="31"/>
      <c r="UOF287" s="31"/>
      <c r="UOG287" s="31"/>
      <c r="UOH287" s="31"/>
      <c r="UOI287" s="31"/>
      <c r="UOJ287" s="31"/>
      <c r="UOK287" s="31"/>
      <c r="UOL287" s="31"/>
      <c r="UOM287" s="31"/>
      <c r="UON287" s="31"/>
      <c r="UOO287" s="31"/>
      <c r="UOP287" s="31"/>
      <c r="UOQ287" s="31"/>
      <c r="UOR287" s="31"/>
      <c r="UOS287" s="31"/>
      <c r="UOT287" s="31"/>
      <c r="UOU287" s="31"/>
      <c r="UOV287" s="31"/>
      <c r="UOW287" s="31"/>
      <c r="UOX287" s="31"/>
      <c r="UOY287" s="31"/>
      <c r="UOZ287" s="31"/>
      <c r="UPA287" s="31"/>
      <c r="UPB287" s="31"/>
      <c r="UPC287" s="31"/>
      <c r="UPD287" s="31"/>
      <c r="UPE287" s="31"/>
      <c r="UPF287" s="31"/>
      <c r="UPG287" s="31"/>
      <c r="UPH287" s="31"/>
      <c r="UPI287" s="31"/>
      <c r="UPJ287" s="31"/>
      <c r="UPK287" s="31"/>
      <c r="UPL287" s="31"/>
      <c r="UPM287" s="31"/>
      <c r="UPN287" s="31"/>
      <c r="UPO287" s="31"/>
      <c r="UPP287" s="31"/>
      <c r="UPQ287" s="31"/>
      <c r="UPR287" s="31"/>
      <c r="UPS287" s="31"/>
      <c r="UPT287" s="31"/>
      <c r="UPU287" s="31"/>
      <c r="UPV287" s="31"/>
      <c r="UPW287" s="31"/>
      <c r="UPX287" s="31"/>
      <c r="UPY287" s="31"/>
      <c r="UPZ287" s="31"/>
      <c r="UQA287" s="31"/>
      <c r="UQB287" s="31"/>
      <c r="UQC287" s="31"/>
      <c r="UQD287" s="31"/>
      <c r="UQE287" s="31"/>
      <c r="UQF287" s="31"/>
      <c r="UQG287" s="31"/>
      <c r="UQH287" s="31"/>
      <c r="UQI287" s="31"/>
      <c r="UQJ287" s="31"/>
      <c r="UQK287" s="31"/>
      <c r="UQL287" s="31"/>
      <c r="UQM287" s="31"/>
      <c r="UQN287" s="31"/>
      <c r="UQO287" s="31"/>
      <c r="UQP287" s="31"/>
      <c r="UQQ287" s="31"/>
      <c r="UQR287" s="31"/>
      <c r="UQS287" s="31"/>
      <c r="UQT287" s="31"/>
      <c r="UQU287" s="31"/>
      <c r="UQV287" s="31"/>
      <c r="UQW287" s="31"/>
      <c r="UQX287" s="31"/>
      <c r="UQY287" s="31"/>
      <c r="UQZ287" s="31"/>
      <c r="URA287" s="31"/>
      <c r="URB287" s="31"/>
      <c r="URC287" s="31"/>
      <c r="URD287" s="31"/>
      <c r="URE287" s="31"/>
      <c r="URF287" s="31"/>
      <c r="URG287" s="31"/>
      <c r="URH287" s="31"/>
      <c r="URI287" s="31"/>
      <c r="URJ287" s="31"/>
      <c r="URK287" s="31"/>
      <c r="URL287" s="31"/>
      <c r="URM287" s="31"/>
      <c r="URN287" s="31"/>
      <c r="URO287" s="31"/>
      <c r="URP287" s="31"/>
      <c r="URQ287" s="31"/>
      <c r="URR287" s="31"/>
      <c r="URS287" s="31"/>
      <c r="URT287" s="31"/>
      <c r="URU287" s="31"/>
      <c r="URV287" s="31"/>
      <c r="URW287" s="31"/>
      <c r="URX287" s="31"/>
      <c r="URY287" s="31"/>
      <c r="URZ287" s="31"/>
      <c r="USA287" s="31"/>
      <c r="USB287" s="31"/>
      <c r="USC287" s="31"/>
      <c r="USD287" s="31"/>
      <c r="USE287" s="31"/>
      <c r="USF287" s="31"/>
      <c r="USG287" s="31"/>
      <c r="USH287" s="31"/>
      <c r="USI287" s="31"/>
      <c r="USJ287" s="31"/>
      <c r="USK287" s="31"/>
      <c r="USL287" s="31"/>
      <c r="USM287" s="31"/>
      <c r="USN287" s="31"/>
      <c r="USO287" s="31"/>
      <c r="USP287" s="31"/>
      <c r="USQ287" s="31"/>
      <c r="USR287" s="31"/>
      <c r="USS287" s="31"/>
      <c r="UST287" s="31"/>
      <c r="USU287" s="31"/>
      <c r="USV287" s="31"/>
      <c r="USW287" s="31"/>
      <c r="USX287" s="31"/>
      <c r="USY287" s="31"/>
      <c r="USZ287" s="31"/>
      <c r="UTA287" s="31"/>
      <c r="UTB287" s="31"/>
      <c r="UTC287" s="31"/>
      <c r="UTD287" s="31"/>
      <c r="UTE287" s="31"/>
      <c r="UTF287" s="31"/>
      <c r="UTG287" s="31"/>
      <c r="UTH287" s="31"/>
      <c r="UTI287" s="31"/>
      <c r="UTJ287" s="31"/>
      <c r="UTK287" s="31"/>
      <c r="UTL287" s="31"/>
      <c r="UTM287" s="31"/>
      <c r="UTN287" s="31"/>
      <c r="UTO287" s="31"/>
      <c r="UTP287" s="31"/>
      <c r="UTQ287" s="31"/>
      <c r="UTR287" s="31"/>
      <c r="UTS287" s="31"/>
      <c r="UTT287" s="31"/>
      <c r="UTU287" s="31"/>
      <c r="UTV287" s="31"/>
      <c r="UTW287" s="31"/>
      <c r="UTX287" s="31"/>
      <c r="UTY287" s="31"/>
      <c r="UTZ287" s="31"/>
      <c r="UUA287" s="31"/>
      <c r="UUB287" s="31"/>
      <c r="UUC287" s="31"/>
      <c r="UUD287" s="31"/>
      <c r="UUE287" s="31"/>
      <c r="UUF287" s="31"/>
      <c r="UUG287" s="31"/>
      <c r="UUH287" s="31"/>
      <c r="UUI287" s="31"/>
      <c r="UUJ287" s="31"/>
      <c r="UUK287" s="31"/>
      <c r="UUL287" s="31"/>
      <c r="UUM287" s="31"/>
      <c r="UUN287" s="31"/>
      <c r="UUO287" s="31"/>
      <c r="UUP287" s="31"/>
      <c r="UUQ287" s="31"/>
      <c r="UUR287" s="31"/>
      <c r="UUS287" s="31"/>
      <c r="UUT287" s="31"/>
      <c r="UUU287" s="31"/>
      <c r="UUV287" s="31"/>
      <c r="UUW287" s="31"/>
      <c r="UUX287" s="31"/>
      <c r="UUY287" s="31"/>
      <c r="UUZ287" s="31"/>
      <c r="UVA287" s="31"/>
      <c r="UVB287" s="31"/>
      <c r="UVC287" s="31"/>
      <c r="UVD287" s="31"/>
      <c r="UVE287" s="31"/>
      <c r="UVF287" s="31"/>
      <c r="UVG287" s="31"/>
      <c r="UVH287" s="31"/>
      <c r="UVI287" s="31"/>
      <c r="UVJ287" s="31"/>
      <c r="UVK287" s="31"/>
      <c r="UVL287" s="31"/>
      <c r="UVM287" s="31"/>
      <c r="UVN287" s="31"/>
      <c r="UVO287" s="31"/>
      <c r="UVP287" s="31"/>
      <c r="UVQ287" s="31"/>
      <c r="UVR287" s="31"/>
      <c r="UVS287" s="31"/>
      <c r="UVT287" s="31"/>
      <c r="UVU287" s="31"/>
      <c r="UVV287" s="31"/>
      <c r="UVW287" s="31"/>
      <c r="UVX287" s="31"/>
      <c r="UVY287" s="31"/>
      <c r="UVZ287" s="31"/>
      <c r="UWA287" s="31"/>
      <c r="UWB287" s="31"/>
      <c r="UWC287" s="31"/>
      <c r="UWD287" s="31"/>
      <c r="UWE287" s="31"/>
      <c r="UWF287" s="31"/>
      <c r="UWG287" s="31"/>
      <c r="UWH287" s="31"/>
      <c r="UWI287" s="31"/>
      <c r="UWJ287" s="31"/>
      <c r="UWK287" s="31"/>
      <c r="UWL287" s="31"/>
      <c r="UWM287" s="31"/>
      <c r="UWN287" s="31"/>
      <c r="UWO287" s="31"/>
      <c r="UWP287" s="31"/>
      <c r="UWQ287" s="31"/>
      <c r="UWR287" s="31"/>
      <c r="UWS287" s="31"/>
      <c r="UWT287" s="31"/>
      <c r="UWU287" s="31"/>
      <c r="UWV287" s="31"/>
      <c r="UWW287" s="31"/>
      <c r="UWX287" s="31"/>
      <c r="UWY287" s="31"/>
      <c r="UWZ287" s="31"/>
      <c r="UXA287" s="31"/>
      <c r="UXB287" s="31"/>
      <c r="UXC287" s="31"/>
      <c r="UXD287" s="31"/>
      <c r="UXE287" s="31"/>
      <c r="UXF287" s="31"/>
      <c r="UXG287" s="31"/>
      <c r="UXH287" s="31"/>
      <c r="UXI287" s="31"/>
      <c r="UXJ287" s="31"/>
      <c r="UXK287" s="31"/>
      <c r="UXL287" s="31"/>
      <c r="UXM287" s="31"/>
      <c r="UXN287" s="31"/>
      <c r="UXO287" s="31"/>
      <c r="UXP287" s="31"/>
      <c r="UXQ287" s="31"/>
      <c r="UXR287" s="31"/>
      <c r="UXS287" s="31"/>
      <c r="UXT287" s="31"/>
      <c r="UXU287" s="31"/>
      <c r="UXV287" s="31"/>
      <c r="UXW287" s="31"/>
      <c r="UXX287" s="31"/>
      <c r="UXY287" s="31"/>
      <c r="UXZ287" s="31"/>
      <c r="UYA287" s="31"/>
      <c r="UYB287" s="31"/>
      <c r="UYC287" s="31"/>
      <c r="UYD287" s="31"/>
      <c r="UYE287" s="31"/>
      <c r="UYF287" s="31"/>
      <c r="UYG287" s="31"/>
      <c r="UYH287" s="31"/>
      <c r="UYI287" s="31"/>
      <c r="UYJ287" s="31"/>
      <c r="UYK287" s="31"/>
      <c r="UYL287" s="31"/>
      <c r="UYM287" s="31"/>
      <c r="UYN287" s="31"/>
      <c r="UYO287" s="31"/>
      <c r="UYP287" s="31"/>
      <c r="UYQ287" s="31"/>
      <c r="UYR287" s="31"/>
      <c r="UYS287" s="31"/>
      <c r="UYT287" s="31"/>
      <c r="UYU287" s="31"/>
      <c r="UYV287" s="31"/>
      <c r="UYW287" s="31"/>
      <c r="UYX287" s="31"/>
      <c r="UYY287" s="31"/>
      <c r="UYZ287" s="31"/>
      <c r="UZA287" s="31"/>
      <c r="UZB287" s="31"/>
      <c r="UZC287" s="31"/>
      <c r="UZD287" s="31"/>
      <c r="UZE287" s="31"/>
      <c r="UZF287" s="31"/>
      <c r="UZG287" s="31"/>
      <c r="UZH287" s="31"/>
      <c r="UZI287" s="31"/>
      <c r="UZJ287" s="31"/>
      <c r="UZK287" s="31"/>
      <c r="UZL287" s="31"/>
      <c r="UZM287" s="31"/>
      <c r="UZN287" s="31"/>
      <c r="UZO287" s="31"/>
      <c r="UZP287" s="31"/>
      <c r="UZQ287" s="31"/>
      <c r="UZR287" s="31"/>
      <c r="UZS287" s="31"/>
      <c r="UZT287" s="31"/>
      <c r="UZU287" s="31"/>
      <c r="UZV287" s="31"/>
      <c r="UZW287" s="31"/>
      <c r="UZX287" s="31"/>
      <c r="UZY287" s="31"/>
      <c r="UZZ287" s="31"/>
      <c r="VAA287" s="31"/>
      <c r="VAB287" s="31"/>
      <c r="VAC287" s="31"/>
      <c r="VAD287" s="31"/>
      <c r="VAE287" s="31"/>
      <c r="VAF287" s="31"/>
      <c r="VAG287" s="31"/>
      <c r="VAH287" s="31"/>
      <c r="VAI287" s="31"/>
      <c r="VAJ287" s="31"/>
      <c r="VAK287" s="31"/>
      <c r="VAL287" s="31"/>
      <c r="VAM287" s="31"/>
      <c r="VAN287" s="31"/>
      <c r="VAO287" s="31"/>
      <c r="VAP287" s="31"/>
      <c r="VAQ287" s="31"/>
      <c r="VAR287" s="31"/>
      <c r="VAS287" s="31"/>
      <c r="VAT287" s="31"/>
      <c r="VAU287" s="31"/>
      <c r="VAV287" s="31"/>
      <c r="VAW287" s="31"/>
      <c r="VAX287" s="31"/>
      <c r="VAY287" s="31"/>
      <c r="VAZ287" s="31"/>
      <c r="VBA287" s="31"/>
      <c r="VBB287" s="31"/>
      <c r="VBC287" s="31"/>
      <c r="VBD287" s="31"/>
      <c r="VBE287" s="31"/>
      <c r="VBF287" s="31"/>
      <c r="VBG287" s="31"/>
      <c r="VBH287" s="31"/>
      <c r="VBI287" s="31"/>
      <c r="VBJ287" s="31"/>
      <c r="VBK287" s="31"/>
      <c r="VBL287" s="31"/>
      <c r="VBM287" s="31"/>
      <c r="VBN287" s="31"/>
      <c r="VBO287" s="31"/>
      <c r="VBP287" s="31"/>
      <c r="VBQ287" s="31"/>
      <c r="VBR287" s="31"/>
      <c r="VBS287" s="31"/>
      <c r="VBT287" s="31"/>
      <c r="VBU287" s="31"/>
      <c r="VBV287" s="31"/>
      <c r="VBW287" s="31"/>
      <c r="VBX287" s="31"/>
      <c r="VBY287" s="31"/>
      <c r="VBZ287" s="31"/>
      <c r="VCA287" s="31"/>
      <c r="VCB287" s="31"/>
      <c r="VCC287" s="31"/>
      <c r="VCD287" s="31"/>
      <c r="VCE287" s="31"/>
      <c r="VCF287" s="31"/>
      <c r="VCG287" s="31"/>
      <c r="VCH287" s="31"/>
      <c r="VCI287" s="31"/>
      <c r="VCJ287" s="31"/>
      <c r="VCK287" s="31"/>
      <c r="VCL287" s="31"/>
      <c r="VCM287" s="31"/>
      <c r="VCN287" s="31"/>
      <c r="VCO287" s="31"/>
      <c r="VCP287" s="31"/>
      <c r="VCQ287" s="31"/>
      <c r="VCR287" s="31"/>
      <c r="VCS287" s="31"/>
      <c r="VCT287" s="31"/>
      <c r="VCU287" s="31"/>
      <c r="VCV287" s="31"/>
      <c r="VCW287" s="31"/>
      <c r="VCX287" s="31"/>
      <c r="VCY287" s="31"/>
      <c r="VCZ287" s="31"/>
      <c r="VDA287" s="31"/>
      <c r="VDB287" s="31"/>
      <c r="VDC287" s="31"/>
      <c r="VDD287" s="31"/>
      <c r="VDE287" s="31"/>
      <c r="VDF287" s="31"/>
      <c r="VDG287" s="31"/>
      <c r="VDH287" s="31"/>
      <c r="VDI287" s="31"/>
      <c r="VDJ287" s="31"/>
      <c r="VDK287" s="31"/>
      <c r="VDL287" s="31"/>
      <c r="VDM287" s="31"/>
      <c r="VDN287" s="31"/>
      <c r="VDO287" s="31"/>
      <c r="VDP287" s="31"/>
      <c r="VDQ287" s="31"/>
      <c r="VDR287" s="31"/>
      <c r="VDS287" s="31"/>
      <c r="VDT287" s="31"/>
      <c r="VDU287" s="31"/>
      <c r="VDV287" s="31"/>
      <c r="VDW287" s="31"/>
      <c r="VDX287" s="31"/>
      <c r="VDY287" s="31"/>
      <c r="VDZ287" s="31"/>
      <c r="VEA287" s="31"/>
      <c r="VEB287" s="31"/>
      <c r="VEC287" s="31"/>
      <c r="VED287" s="31"/>
      <c r="VEE287" s="31"/>
      <c r="VEF287" s="31"/>
      <c r="VEG287" s="31"/>
      <c r="VEH287" s="31"/>
      <c r="VEI287" s="31"/>
      <c r="VEJ287" s="31"/>
      <c r="VEK287" s="31"/>
      <c r="VEL287" s="31"/>
      <c r="VEM287" s="31"/>
      <c r="VEN287" s="31"/>
      <c r="VEO287" s="31"/>
      <c r="VEP287" s="31"/>
      <c r="VEQ287" s="31"/>
      <c r="VER287" s="31"/>
      <c r="VES287" s="31"/>
      <c r="VET287" s="31"/>
      <c r="VEU287" s="31"/>
      <c r="VEV287" s="31"/>
      <c r="VEW287" s="31"/>
      <c r="VEX287" s="31"/>
      <c r="VEY287" s="31"/>
      <c r="VEZ287" s="31"/>
      <c r="VFA287" s="31"/>
      <c r="VFB287" s="31"/>
      <c r="VFC287" s="31"/>
      <c r="VFD287" s="31"/>
      <c r="VFE287" s="31"/>
      <c r="VFF287" s="31"/>
      <c r="VFG287" s="31"/>
      <c r="VFH287" s="31"/>
      <c r="VFI287" s="31"/>
      <c r="VFJ287" s="31"/>
      <c r="VFK287" s="31"/>
      <c r="VFL287" s="31"/>
      <c r="VFM287" s="31"/>
      <c r="VFN287" s="31"/>
      <c r="VFO287" s="31"/>
      <c r="VFP287" s="31"/>
      <c r="VFQ287" s="31"/>
      <c r="VFR287" s="31"/>
      <c r="VFS287" s="31"/>
      <c r="VFT287" s="31"/>
      <c r="VFU287" s="31"/>
      <c r="VFV287" s="31"/>
      <c r="VFW287" s="31"/>
      <c r="VFX287" s="31"/>
      <c r="VFY287" s="31"/>
      <c r="VFZ287" s="31"/>
      <c r="VGA287" s="31"/>
      <c r="VGB287" s="31"/>
      <c r="VGC287" s="31"/>
      <c r="VGD287" s="31"/>
      <c r="VGE287" s="31"/>
      <c r="VGF287" s="31"/>
      <c r="VGG287" s="31"/>
      <c r="VGH287" s="31"/>
      <c r="VGI287" s="31"/>
      <c r="VGJ287" s="31"/>
      <c r="VGK287" s="31"/>
      <c r="VGL287" s="31"/>
      <c r="VGM287" s="31"/>
      <c r="VGN287" s="31"/>
      <c r="VGO287" s="31"/>
      <c r="VGP287" s="31"/>
      <c r="VGQ287" s="31"/>
      <c r="VGR287" s="31"/>
      <c r="VGS287" s="31"/>
      <c r="VGT287" s="31"/>
      <c r="VGU287" s="31"/>
      <c r="VGV287" s="31"/>
      <c r="VGW287" s="31"/>
      <c r="VGX287" s="31"/>
      <c r="VGY287" s="31"/>
      <c r="VGZ287" s="31"/>
      <c r="VHA287" s="31"/>
      <c r="VHB287" s="31"/>
      <c r="VHC287" s="31"/>
      <c r="VHD287" s="31"/>
      <c r="VHE287" s="31"/>
      <c r="VHF287" s="31"/>
      <c r="VHG287" s="31"/>
      <c r="VHH287" s="31"/>
      <c r="VHI287" s="31"/>
      <c r="VHJ287" s="31"/>
      <c r="VHK287" s="31"/>
      <c r="VHL287" s="31"/>
      <c r="VHM287" s="31"/>
      <c r="VHN287" s="31"/>
      <c r="VHO287" s="31"/>
      <c r="VHP287" s="31"/>
      <c r="VHQ287" s="31"/>
      <c r="VHR287" s="31"/>
      <c r="VHS287" s="31"/>
      <c r="VHT287" s="31"/>
      <c r="VHU287" s="31"/>
      <c r="VHV287" s="31"/>
      <c r="VHW287" s="31"/>
      <c r="VHX287" s="31"/>
      <c r="VHY287" s="31"/>
      <c r="VHZ287" s="31"/>
      <c r="VIA287" s="31"/>
      <c r="VIB287" s="31"/>
      <c r="VIC287" s="31"/>
      <c r="VID287" s="31"/>
      <c r="VIE287" s="31"/>
      <c r="VIF287" s="31"/>
      <c r="VIG287" s="31"/>
      <c r="VIH287" s="31"/>
      <c r="VII287" s="31"/>
      <c r="VIJ287" s="31"/>
      <c r="VIK287" s="31"/>
      <c r="VIL287" s="31"/>
      <c r="VIM287" s="31"/>
      <c r="VIN287" s="31"/>
      <c r="VIO287" s="31"/>
      <c r="VIP287" s="31"/>
      <c r="VIQ287" s="31"/>
      <c r="VIR287" s="31"/>
      <c r="VIS287" s="31"/>
      <c r="VIT287" s="31"/>
      <c r="VIU287" s="31"/>
      <c r="VIV287" s="31"/>
      <c r="VIW287" s="31"/>
      <c r="VIX287" s="31"/>
      <c r="VIY287" s="31"/>
      <c r="VIZ287" s="31"/>
      <c r="VJA287" s="31"/>
      <c r="VJB287" s="31"/>
      <c r="VJC287" s="31"/>
      <c r="VJD287" s="31"/>
      <c r="VJE287" s="31"/>
      <c r="VJF287" s="31"/>
      <c r="VJG287" s="31"/>
      <c r="VJH287" s="31"/>
      <c r="VJI287" s="31"/>
      <c r="VJJ287" s="31"/>
      <c r="VJK287" s="31"/>
      <c r="VJL287" s="31"/>
      <c r="VJM287" s="31"/>
      <c r="VJN287" s="31"/>
      <c r="VJO287" s="31"/>
      <c r="VJP287" s="31"/>
      <c r="VJQ287" s="31"/>
      <c r="VJR287" s="31"/>
      <c r="VJS287" s="31"/>
      <c r="VJT287" s="31"/>
      <c r="VJU287" s="31"/>
      <c r="VJV287" s="31"/>
      <c r="VJW287" s="31"/>
      <c r="VJX287" s="31"/>
      <c r="VJY287" s="31"/>
      <c r="VJZ287" s="31"/>
      <c r="VKA287" s="31"/>
      <c r="VKB287" s="31"/>
      <c r="VKC287" s="31"/>
      <c r="VKD287" s="31"/>
      <c r="VKE287" s="31"/>
      <c r="VKF287" s="31"/>
      <c r="VKG287" s="31"/>
      <c r="VKH287" s="31"/>
      <c r="VKI287" s="31"/>
      <c r="VKJ287" s="31"/>
      <c r="VKK287" s="31"/>
      <c r="VKL287" s="31"/>
      <c r="VKM287" s="31"/>
      <c r="VKN287" s="31"/>
      <c r="VKO287" s="31"/>
      <c r="VKP287" s="31"/>
      <c r="VKQ287" s="31"/>
      <c r="VKR287" s="31"/>
      <c r="VKS287" s="31"/>
      <c r="VKT287" s="31"/>
      <c r="VKU287" s="31"/>
      <c r="VKV287" s="31"/>
      <c r="VKW287" s="31"/>
      <c r="VKX287" s="31"/>
      <c r="VKY287" s="31"/>
      <c r="VKZ287" s="31"/>
      <c r="VLA287" s="31"/>
      <c r="VLB287" s="31"/>
      <c r="VLC287" s="31"/>
      <c r="VLD287" s="31"/>
      <c r="VLE287" s="31"/>
      <c r="VLF287" s="31"/>
      <c r="VLG287" s="31"/>
      <c r="VLH287" s="31"/>
      <c r="VLI287" s="31"/>
      <c r="VLJ287" s="31"/>
      <c r="VLK287" s="31"/>
      <c r="VLL287" s="31"/>
      <c r="VLM287" s="31"/>
      <c r="VLN287" s="31"/>
      <c r="VLO287" s="31"/>
      <c r="VLP287" s="31"/>
      <c r="VLQ287" s="31"/>
      <c r="VLR287" s="31"/>
      <c r="VLS287" s="31"/>
      <c r="VLT287" s="31"/>
      <c r="VLU287" s="31"/>
      <c r="VLV287" s="31"/>
      <c r="VLW287" s="31"/>
      <c r="VLX287" s="31"/>
      <c r="VLY287" s="31"/>
      <c r="VLZ287" s="31"/>
      <c r="VMA287" s="31"/>
      <c r="VMB287" s="31"/>
      <c r="VMC287" s="31"/>
      <c r="VMD287" s="31"/>
      <c r="VME287" s="31"/>
      <c r="VMF287" s="31"/>
      <c r="VMG287" s="31"/>
      <c r="VMH287" s="31"/>
      <c r="VMI287" s="31"/>
      <c r="VMJ287" s="31"/>
      <c r="VMK287" s="31"/>
      <c r="VML287" s="31"/>
      <c r="VMM287" s="31"/>
      <c r="VMN287" s="31"/>
      <c r="VMO287" s="31"/>
      <c r="VMP287" s="31"/>
      <c r="VMQ287" s="31"/>
      <c r="VMR287" s="31"/>
      <c r="VMS287" s="31"/>
      <c r="VMT287" s="31"/>
      <c r="VMU287" s="31"/>
      <c r="VMV287" s="31"/>
      <c r="VMW287" s="31"/>
      <c r="VMX287" s="31"/>
      <c r="VMY287" s="31"/>
      <c r="VMZ287" s="31"/>
      <c r="VNA287" s="31"/>
      <c r="VNB287" s="31"/>
      <c r="VNC287" s="31"/>
      <c r="VND287" s="31"/>
      <c r="VNE287" s="31"/>
      <c r="VNF287" s="31"/>
      <c r="VNG287" s="31"/>
      <c r="VNH287" s="31"/>
      <c r="VNI287" s="31"/>
      <c r="VNJ287" s="31"/>
      <c r="VNK287" s="31"/>
      <c r="VNL287" s="31"/>
      <c r="VNM287" s="31"/>
      <c r="VNN287" s="31"/>
      <c r="VNO287" s="31"/>
      <c r="VNP287" s="31"/>
      <c r="VNQ287" s="31"/>
      <c r="VNR287" s="31"/>
      <c r="VNS287" s="31"/>
      <c r="VNT287" s="31"/>
      <c r="VNU287" s="31"/>
      <c r="VNV287" s="31"/>
      <c r="VNW287" s="31"/>
      <c r="VNX287" s="31"/>
      <c r="VNY287" s="31"/>
      <c r="VNZ287" s="31"/>
      <c r="VOA287" s="31"/>
      <c r="VOB287" s="31"/>
      <c r="VOC287" s="31"/>
      <c r="VOD287" s="31"/>
      <c r="VOE287" s="31"/>
      <c r="VOF287" s="31"/>
      <c r="VOG287" s="31"/>
      <c r="VOH287" s="31"/>
      <c r="VOI287" s="31"/>
      <c r="VOJ287" s="31"/>
      <c r="VOK287" s="31"/>
      <c r="VOL287" s="31"/>
      <c r="VOM287" s="31"/>
      <c r="VON287" s="31"/>
      <c r="VOO287" s="31"/>
      <c r="VOP287" s="31"/>
      <c r="VOQ287" s="31"/>
      <c r="VOR287" s="31"/>
      <c r="VOS287" s="31"/>
      <c r="VOT287" s="31"/>
      <c r="VOU287" s="31"/>
      <c r="VOV287" s="31"/>
      <c r="VOW287" s="31"/>
      <c r="VOX287" s="31"/>
      <c r="VOY287" s="31"/>
      <c r="VOZ287" s="31"/>
      <c r="VPA287" s="31"/>
      <c r="VPB287" s="31"/>
      <c r="VPC287" s="31"/>
      <c r="VPD287" s="31"/>
      <c r="VPE287" s="31"/>
      <c r="VPF287" s="31"/>
      <c r="VPG287" s="31"/>
      <c r="VPH287" s="31"/>
      <c r="VPI287" s="31"/>
      <c r="VPJ287" s="31"/>
      <c r="VPK287" s="31"/>
      <c r="VPL287" s="31"/>
      <c r="VPM287" s="31"/>
      <c r="VPN287" s="31"/>
      <c r="VPO287" s="31"/>
      <c r="VPP287" s="31"/>
      <c r="VPQ287" s="31"/>
      <c r="VPR287" s="31"/>
      <c r="VPS287" s="31"/>
      <c r="VPT287" s="31"/>
      <c r="VPU287" s="31"/>
      <c r="VPV287" s="31"/>
      <c r="VPW287" s="31"/>
      <c r="VPX287" s="31"/>
      <c r="VPY287" s="31"/>
      <c r="VPZ287" s="31"/>
      <c r="VQA287" s="31"/>
      <c r="VQB287" s="31"/>
      <c r="VQC287" s="31"/>
      <c r="VQD287" s="31"/>
      <c r="VQE287" s="31"/>
      <c r="VQF287" s="31"/>
      <c r="VQG287" s="31"/>
      <c r="VQH287" s="31"/>
      <c r="VQI287" s="31"/>
      <c r="VQJ287" s="31"/>
      <c r="VQK287" s="31"/>
      <c r="VQL287" s="31"/>
      <c r="VQM287" s="31"/>
      <c r="VQN287" s="31"/>
      <c r="VQO287" s="31"/>
      <c r="VQP287" s="31"/>
      <c r="VQQ287" s="31"/>
      <c r="VQR287" s="31"/>
      <c r="VQS287" s="31"/>
      <c r="VQT287" s="31"/>
      <c r="VQU287" s="31"/>
      <c r="VQV287" s="31"/>
      <c r="VQW287" s="31"/>
      <c r="VQX287" s="31"/>
      <c r="VQY287" s="31"/>
      <c r="VQZ287" s="31"/>
      <c r="VRA287" s="31"/>
      <c r="VRB287" s="31"/>
      <c r="VRC287" s="31"/>
      <c r="VRD287" s="31"/>
      <c r="VRE287" s="31"/>
      <c r="VRF287" s="31"/>
      <c r="VRG287" s="31"/>
      <c r="VRH287" s="31"/>
      <c r="VRI287" s="31"/>
      <c r="VRJ287" s="31"/>
      <c r="VRK287" s="31"/>
      <c r="VRL287" s="31"/>
      <c r="VRM287" s="31"/>
      <c r="VRN287" s="31"/>
      <c r="VRO287" s="31"/>
      <c r="VRP287" s="31"/>
      <c r="VRQ287" s="31"/>
      <c r="VRR287" s="31"/>
      <c r="VRS287" s="31"/>
      <c r="VRT287" s="31"/>
      <c r="VRU287" s="31"/>
      <c r="VRV287" s="31"/>
      <c r="VRW287" s="31"/>
      <c r="VRX287" s="31"/>
      <c r="VRY287" s="31"/>
      <c r="VRZ287" s="31"/>
      <c r="VSA287" s="31"/>
      <c r="VSB287" s="31"/>
      <c r="VSC287" s="31"/>
      <c r="VSD287" s="31"/>
      <c r="VSE287" s="31"/>
      <c r="VSF287" s="31"/>
      <c r="VSG287" s="31"/>
      <c r="VSH287" s="31"/>
      <c r="VSI287" s="31"/>
      <c r="VSJ287" s="31"/>
      <c r="VSK287" s="31"/>
      <c r="VSL287" s="31"/>
      <c r="VSM287" s="31"/>
      <c r="VSN287" s="31"/>
      <c r="VSO287" s="31"/>
      <c r="VSP287" s="31"/>
      <c r="VSQ287" s="31"/>
      <c r="VSR287" s="31"/>
      <c r="VSS287" s="31"/>
      <c r="VST287" s="31"/>
      <c r="VSU287" s="31"/>
      <c r="VSV287" s="31"/>
      <c r="VSW287" s="31"/>
      <c r="VSX287" s="31"/>
      <c r="VSY287" s="31"/>
      <c r="VSZ287" s="31"/>
      <c r="VTA287" s="31"/>
      <c r="VTB287" s="31"/>
      <c r="VTC287" s="31"/>
      <c r="VTD287" s="31"/>
      <c r="VTE287" s="31"/>
      <c r="VTF287" s="31"/>
      <c r="VTG287" s="31"/>
      <c r="VTH287" s="31"/>
      <c r="VTI287" s="31"/>
      <c r="VTJ287" s="31"/>
      <c r="VTK287" s="31"/>
      <c r="VTL287" s="31"/>
      <c r="VTM287" s="31"/>
      <c r="VTN287" s="31"/>
      <c r="VTO287" s="31"/>
      <c r="VTP287" s="31"/>
      <c r="VTQ287" s="31"/>
      <c r="VTR287" s="31"/>
      <c r="VTS287" s="31"/>
      <c r="VTT287" s="31"/>
      <c r="VTU287" s="31"/>
      <c r="VTV287" s="31"/>
      <c r="VTW287" s="31"/>
      <c r="VTX287" s="31"/>
      <c r="VTY287" s="31"/>
      <c r="VTZ287" s="31"/>
      <c r="VUA287" s="31"/>
      <c r="VUB287" s="31"/>
      <c r="VUC287" s="31"/>
      <c r="VUD287" s="31"/>
      <c r="VUE287" s="31"/>
      <c r="VUF287" s="31"/>
      <c r="VUG287" s="31"/>
      <c r="VUH287" s="31"/>
      <c r="VUI287" s="31"/>
      <c r="VUJ287" s="31"/>
      <c r="VUK287" s="31"/>
      <c r="VUL287" s="31"/>
      <c r="VUM287" s="31"/>
      <c r="VUN287" s="31"/>
      <c r="VUO287" s="31"/>
      <c r="VUP287" s="31"/>
      <c r="VUQ287" s="31"/>
      <c r="VUR287" s="31"/>
      <c r="VUS287" s="31"/>
      <c r="VUT287" s="31"/>
      <c r="VUU287" s="31"/>
      <c r="VUV287" s="31"/>
      <c r="VUW287" s="31"/>
      <c r="VUX287" s="31"/>
      <c r="VUY287" s="31"/>
      <c r="VUZ287" s="31"/>
      <c r="VVA287" s="31"/>
      <c r="VVB287" s="31"/>
      <c r="VVC287" s="31"/>
      <c r="VVD287" s="31"/>
      <c r="VVE287" s="31"/>
      <c r="VVF287" s="31"/>
      <c r="VVG287" s="31"/>
      <c r="VVH287" s="31"/>
      <c r="VVI287" s="31"/>
      <c r="VVJ287" s="31"/>
      <c r="VVK287" s="31"/>
      <c r="VVL287" s="31"/>
      <c r="VVM287" s="31"/>
      <c r="VVN287" s="31"/>
      <c r="VVO287" s="31"/>
      <c r="VVP287" s="31"/>
      <c r="VVQ287" s="31"/>
      <c r="VVR287" s="31"/>
      <c r="VVS287" s="31"/>
      <c r="VVT287" s="31"/>
      <c r="VVU287" s="31"/>
      <c r="VVV287" s="31"/>
      <c r="VVW287" s="31"/>
      <c r="VVX287" s="31"/>
      <c r="VVY287" s="31"/>
      <c r="VVZ287" s="31"/>
      <c r="VWA287" s="31"/>
      <c r="VWB287" s="31"/>
      <c r="VWC287" s="31"/>
      <c r="VWD287" s="31"/>
      <c r="VWE287" s="31"/>
      <c r="VWF287" s="31"/>
      <c r="VWG287" s="31"/>
      <c r="VWH287" s="31"/>
      <c r="VWI287" s="31"/>
      <c r="VWJ287" s="31"/>
      <c r="VWK287" s="31"/>
      <c r="VWL287" s="31"/>
      <c r="VWM287" s="31"/>
      <c r="VWN287" s="31"/>
      <c r="VWO287" s="31"/>
      <c r="VWP287" s="31"/>
      <c r="VWQ287" s="31"/>
      <c r="VWR287" s="31"/>
      <c r="VWS287" s="31"/>
      <c r="VWT287" s="31"/>
      <c r="VWU287" s="31"/>
      <c r="VWV287" s="31"/>
      <c r="VWW287" s="31"/>
      <c r="VWX287" s="31"/>
      <c r="VWY287" s="31"/>
      <c r="VWZ287" s="31"/>
      <c r="VXA287" s="31"/>
      <c r="VXB287" s="31"/>
      <c r="VXC287" s="31"/>
      <c r="VXD287" s="31"/>
      <c r="VXE287" s="31"/>
      <c r="VXF287" s="31"/>
      <c r="VXG287" s="31"/>
      <c r="VXH287" s="31"/>
      <c r="VXI287" s="31"/>
      <c r="VXJ287" s="31"/>
      <c r="VXK287" s="31"/>
      <c r="VXL287" s="31"/>
      <c r="VXM287" s="31"/>
      <c r="VXN287" s="31"/>
      <c r="VXO287" s="31"/>
      <c r="VXP287" s="31"/>
      <c r="VXQ287" s="31"/>
      <c r="VXR287" s="31"/>
      <c r="VXS287" s="31"/>
      <c r="VXT287" s="31"/>
      <c r="VXU287" s="31"/>
      <c r="VXV287" s="31"/>
      <c r="VXW287" s="31"/>
      <c r="VXX287" s="31"/>
      <c r="VXY287" s="31"/>
      <c r="VXZ287" s="31"/>
      <c r="VYA287" s="31"/>
      <c r="VYB287" s="31"/>
      <c r="VYC287" s="31"/>
      <c r="VYD287" s="31"/>
      <c r="VYE287" s="31"/>
      <c r="VYF287" s="31"/>
      <c r="VYG287" s="31"/>
      <c r="VYH287" s="31"/>
      <c r="VYI287" s="31"/>
      <c r="VYJ287" s="31"/>
      <c r="VYK287" s="31"/>
      <c r="VYL287" s="31"/>
      <c r="VYM287" s="31"/>
      <c r="VYN287" s="31"/>
      <c r="VYO287" s="31"/>
      <c r="VYP287" s="31"/>
      <c r="VYQ287" s="31"/>
      <c r="VYR287" s="31"/>
      <c r="VYS287" s="31"/>
      <c r="VYT287" s="31"/>
      <c r="VYU287" s="31"/>
      <c r="VYV287" s="31"/>
      <c r="VYW287" s="31"/>
      <c r="VYX287" s="31"/>
      <c r="VYY287" s="31"/>
      <c r="VYZ287" s="31"/>
      <c r="VZA287" s="31"/>
      <c r="VZB287" s="31"/>
      <c r="VZC287" s="31"/>
      <c r="VZD287" s="31"/>
      <c r="VZE287" s="31"/>
      <c r="VZF287" s="31"/>
      <c r="VZG287" s="31"/>
      <c r="VZH287" s="31"/>
      <c r="VZI287" s="31"/>
      <c r="VZJ287" s="31"/>
      <c r="VZK287" s="31"/>
      <c r="VZL287" s="31"/>
      <c r="VZM287" s="31"/>
      <c r="VZN287" s="31"/>
      <c r="VZO287" s="31"/>
      <c r="VZP287" s="31"/>
      <c r="VZQ287" s="31"/>
      <c r="VZR287" s="31"/>
      <c r="VZS287" s="31"/>
      <c r="VZT287" s="31"/>
      <c r="VZU287" s="31"/>
      <c r="VZV287" s="31"/>
      <c r="VZW287" s="31"/>
      <c r="VZX287" s="31"/>
      <c r="VZY287" s="31"/>
      <c r="VZZ287" s="31"/>
      <c r="WAA287" s="31"/>
      <c r="WAB287" s="31"/>
      <c r="WAC287" s="31"/>
      <c r="WAD287" s="31"/>
      <c r="WAE287" s="31"/>
      <c r="WAF287" s="31"/>
      <c r="WAG287" s="31"/>
      <c r="WAH287" s="31"/>
      <c r="WAI287" s="31"/>
      <c r="WAJ287" s="31"/>
      <c r="WAK287" s="31"/>
      <c r="WAL287" s="31"/>
      <c r="WAM287" s="31"/>
      <c r="WAN287" s="31"/>
      <c r="WAO287" s="31"/>
      <c r="WAP287" s="31"/>
      <c r="WAQ287" s="31"/>
      <c r="WAR287" s="31"/>
      <c r="WAS287" s="31"/>
      <c r="WAT287" s="31"/>
      <c r="WAU287" s="31"/>
      <c r="WAV287" s="31"/>
      <c r="WAW287" s="31"/>
      <c r="WAX287" s="31"/>
      <c r="WAY287" s="31"/>
      <c r="WAZ287" s="31"/>
      <c r="WBA287" s="31"/>
      <c r="WBB287" s="31"/>
      <c r="WBC287" s="31"/>
      <c r="WBD287" s="31"/>
      <c r="WBE287" s="31"/>
      <c r="WBF287" s="31"/>
      <c r="WBG287" s="31"/>
      <c r="WBH287" s="31"/>
      <c r="WBI287" s="31"/>
      <c r="WBJ287" s="31"/>
      <c r="WBK287" s="31"/>
      <c r="WBL287" s="31"/>
      <c r="WBM287" s="31"/>
      <c r="WBN287" s="31"/>
      <c r="WBO287" s="31"/>
      <c r="WBP287" s="31"/>
      <c r="WBQ287" s="31"/>
      <c r="WBR287" s="31"/>
      <c r="WBS287" s="31"/>
      <c r="WBT287" s="31"/>
      <c r="WBU287" s="31"/>
      <c r="WBV287" s="31"/>
      <c r="WBW287" s="31"/>
      <c r="WBX287" s="31"/>
      <c r="WBY287" s="31"/>
      <c r="WBZ287" s="31"/>
      <c r="WCA287" s="31"/>
      <c r="WCB287" s="31"/>
      <c r="WCC287" s="31"/>
      <c r="WCD287" s="31"/>
      <c r="WCE287" s="31"/>
      <c r="WCF287" s="31"/>
      <c r="WCG287" s="31"/>
      <c r="WCH287" s="31"/>
      <c r="WCI287" s="31"/>
      <c r="WCJ287" s="31"/>
      <c r="WCK287" s="31"/>
      <c r="WCL287" s="31"/>
      <c r="WCM287" s="31"/>
      <c r="WCN287" s="31"/>
      <c r="WCO287" s="31"/>
      <c r="WCP287" s="31"/>
      <c r="WCQ287" s="31"/>
      <c r="WCR287" s="31"/>
      <c r="WCS287" s="31"/>
      <c r="WCT287" s="31"/>
      <c r="WCU287" s="31"/>
      <c r="WCV287" s="31"/>
      <c r="WCW287" s="31"/>
      <c r="WCX287" s="31"/>
      <c r="WCY287" s="31"/>
      <c r="WCZ287" s="31"/>
      <c r="WDA287" s="31"/>
      <c r="WDB287" s="31"/>
      <c r="WDC287" s="31"/>
      <c r="WDD287" s="31"/>
      <c r="WDE287" s="31"/>
      <c r="WDF287" s="31"/>
      <c r="WDG287" s="31"/>
      <c r="WDH287" s="31"/>
      <c r="WDI287" s="31"/>
      <c r="WDJ287" s="31"/>
      <c r="WDK287" s="31"/>
      <c r="WDL287" s="31"/>
      <c r="WDM287" s="31"/>
      <c r="WDN287" s="31"/>
      <c r="WDO287" s="31"/>
      <c r="WDP287" s="31"/>
      <c r="WDQ287" s="31"/>
      <c r="WDR287" s="31"/>
      <c r="WDS287" s="31"/>
      <c r="WDT287" s="31"/>
      <c r="WDU287" s="31"/>
      <c r="WDV287" s="31"/>
      <c r="WDW287" s="31"/>
      <c r="WDX287" s="31"/>
      <c r="WDY287" s="31"/>
      <c r="WDZ287" s="31"/>
      <c r="WEA287" s="31"/>
      <c r="WEB287" s="31"/>
      <c r="WEC287" s="31"/>
      <c r="WED287" s="31"/>
      <c r="WEE287" s="31"/>
      <c r="WEF287" s="31"/>
      <c r="WEG287" s="31"/>
      <c r="WEH287" s="31"/>
      <c r="WEI287" s="31"/>
      <c r="WEJ287" s="31"/>
      <c r="WEK287" s="31"/>
      <c r="WEL287" s="31"/>
      <c r="WEM287" s="31"/>
      <c r="WEN287" s="31"/>
      <c r="WEO287" s="31"/>
      <c r="WEP287" s="31"/>
      <c r="WEQ287" s="31"/>
      <c r="WER287" s="31"/>
      <c r="WES287" s="31"/>
      <c r="WET287" s="31"/>
      <c r="WEU287" s="31"/>
      <c r="WEV287" s="31"/>
      <c r="WEW287" s="31"/>
      <c r="WEX287" s="31"/>
      <c r="WEY287" s="31"/>
      <c r="WEZ287" s="31"/>
      <c r="WFA287" s="31"/>
      <c r="WFB287" s="31"/>
      <c r="WFC287" s="31"/>
      <c r="WFD287" s="31"/>
      <c r="WFE287" s="31"/>
      <c r="WFF287" s="31"/>
      <c r="WFG287" s="31"/>
      <c r="WFH287" s="31"/>
      <c r="WFI287" s="31"/>
      <c r="WFJ287" s="31"/>
      <c r="WFK287" s="31"/>
      <c r="WFL287" s="31"/>
      <c r="WFM287" s="31"/>
      <c r="WFN287" s="31"/>
      <c r="WFO287" s="31"/>
      <c r="WFP287" s="31"/>
      <c r="WFQ287" s="31"/>
      <c r="WFR287" s="31"/>
      <c r="WFS287" s="31"/>
      <c r="WFT287" s="31"/>
      <c r="WFU287" s="31"/>
      <c r="WFV287" s="31"/>
      <c r="WFW287" s="31"/>
      <c r="WFX287" s="31"/>
      <c r="WFY287" s="31"/>
      <c r="WFZ287" s="31"/>
      <c r="WGA287" s="31"/>
      <c r="WGB287" s="31"/>
      <c r="WGC287" s="31"/>
      <c r="WGD287" s="31"/>
      <c r="WGE287" s="31"/>
      <c r="WGF287" s="31"/>
      <c r="WGG287" s="31"/>
      <c r="WGH287" s="31"/>
      <c r="WGI287" s="31"/>
      <c r="WGJ287" s="31"/>
      <c r="WGK287" s="31"/>
      <c r="WGL287" s="31"/>
      <c r="WGM287" s="31"/>
      <c r="WGN287" s="31"/>
      <c r="WGO287" s="31"/>
      <c r="WGP287" s="31"/>
      <c r="WGQ287" s="31"/>
      <c r="WGR287" s="31"/>
      <c r="WGS287" s="31"/>
      <c r="WGT287" s="31"/>
      <c r="WGU287" s="31"/>
      <c r="WGV287" s="31"/>
      <c r="WGW287" s="31"/>
      <c r="WGX287" s="31"/>
      <c r="WGY287" s="31"/>
      <c r="WGZ287" s="31"/>
      <c r="WHA287" s="31"/>
      <c r="WHB287" s="31"/>
      <c r="WHC287" s="31"/>
      <c r="WHD287" s="31"/>
      <c r="WHE287" s="31"/>
      <c r="WHF287" s="31"/>
      <c r="WHG287" s="31"/>
      <c r="WHH287" s="31"/>
      <c r="WHI287" s="31"/>
      <c r="WHJ287" s="31"/>
      <c r="WHK287" s="31"/>
      <c r="WHL287" s="31"/>
      <c r="WHM287" s="31"/>
      <c r="WHN287" s="31"/>
      <c r="WHO287" s="31"/>
      <c r="WHP287" s="31"/>
      <c r="WHQ287" s="31"/>
      <c r="WHR287" s="31"/>
      <c r="WHS287" s="31"/>
      <c r="WHT287" s="31"/>
      <c r="WHU287" s="31"/>
      <c r="WHV287" s="31"/>
      <c r="WHW287" s="31"/>
      <c r="WHX287" s="31"/>
      <c r="WHY287" s="31"/>
      <c r="WHZ287" s="31"/>
      <c r="WIA287" s="31"/>
      <c r="WIB287" s="31"/>
      <c r="WIC287" s="31"/>
      <c r="WID287" s="31"/>
      <c r="WIE287" s="31"/>
      <c r="WIF287" s="31"/>
      <c r="WIG287" s="31"/>
      <c r="WIH287" s="31"/>
      <c r="WII287" s="31"/>
      <c r="WIJ287" s="31"/>
      <c r="WIK287" s="31"/>
      <c r="WIL287" s="31"/>
      <c r="WIM287" s="31"/>
      <c r="WIN287" s="31"/>
      <c r="WIO287" s="31"/>
      <c r="WIP287" s="31"/>
      <c r="WIQ287" s="31"/>
      <c r="WIR287" s="31"/>
      <c r="WIS287" s="31"/>
      <c r="WIT287" s="31"/>
      <c r="WIU287" s="31"/>
      <c r="WIV287" s="31"/>
      <c r="WIW287" s="31"/>
      <c r="WIX287" s="31"/>
      <c r="WIY287" s="31"/>
      <c r="WIZ287" s="31"/>
      <c r="WJA287" s="31"/>
      <c r="WJB287" s="31"/>
      <c r="WJC287" s="31"/>
      <c r="WJD287" s="31"/>
      <c r="WJE287" s="31"/>
      <c r="WJF287" s="31"/>
      <c r="WJG287" s="31"/>
      <c r="WJH287" s="31"/>
      <c r="WJI287" s="31"/>
      <c r="WJJ287" s="31"/>
      <c r="WJK287" s="31"/>
      <c r="WJL287" s="31"/>
      <c r="WJM287" s="31"/>
      <c r="WJN287" s="31"/>
      <c r="WJO287" s="31"/>
      <c r="WJP287" s="31"/>
      <c r="WJQ287" s="31"/>
      <c r="WJR287" s="31"/>
      <c r="WJS287" s="31"/>
      <c r="WJT287" s="31"/>
      <c r="WJU287" s="31"/>
      <c r="WJV287" s="31"/>
      <c r="WJW287" s="31"/>
      <c r="WJX287" s="31"/>
      <c r="WJY287" s="31"/>
      <c r="WJZ287" s="31"/>
      <c r="WKA287" s="31"/>
      <c r="WKB287" s="31"/>
      <c r="WKC287" s="31"/>
      <c r="WKD287" s="31"/>
      <c r="WKE287" s="31"/>
      <c r="WKF287" s="31"/>
      <c r="WKG287" s="31"/>
      <c r="WKH287" s="31"/>
      <c r="WKI287" s="31"/>
      <c r="WKJ287" s="31"/>
      <c r="WKK287" s="31"/>
      <c r="WKL287" s="31"/>
      <c r="WKM287" s="31"/>
      <c r="WKN287" s="31"/>
      <c r="WKO287" s="31"/>
      <c r="WKP287" s="31"/>
      <c r="WKQ287" s="31"/>
      <c r="WKR287" s="31"/>
      <c r="WKS287" s="31"/>
      <c r="WKT287" s="31"/>
      <c r="WKU287" s="31"/>
      <c r="WKV287" s="31"/>
      <c r="WKW287" s="31"/>
      <c r="WKX287" s="31"/>
      <c r="WKY287" s="31"/>
      <c r="WKZ287" s="31"/>
      <c r="WLA287" s="31"/>
      <c r="WLB287" s="31"/>
      <c r="WLC287" s="31"/>
      <c r="WLD287" s="31"/>
      <c r="WLE287" s="31"/>
      <c r="WLF287" s="31"/>
      <c r="WLG287" s="31"/>
      <c r="WLH287" s="31"/>
      <c r="WLI287" s="31"/>
      <c r="WLJ287" s="31"/>
      <c r="WLK287" s="31"/>
      <c r="WLL287" s="31"/>
      <c r="WLM287" s="31"/>
      <c r="WLN287" s="31"/>
      <c r="WLO287" s="31"/>
      <c r="WLP287" s="31"/>
      <c r="WLQ287" s="31"/>
      <c r="WLR287" s="31"/>
      <c r="WLS287" s="31"/>
      <c r="WLT287" s="31"/>
      <c r="WLU287" s="31"/>
      <c r="WLV287" s="31"/>
      <c r="WLW287" s="31"/>
      <c r="WLX287" s="31"/>
      <c r="WLY287" s="31"/>
      <c r="WLZ287" s="31"/>
      <c r="WMA287" s="31"/>
      <c r="WMB287" s="31"/>
      <c r="WMC287" s="31"/>
      <c r="WMD287" s="31"/>
      <c r="WME287" s="31"/>
      <c r="WMF287" s="31"/>
      <c r="WMG287" s="31"/>
      <c r="WMH287" s="31"/>
      <c r="WMI287" s="31"/>
      <c r="WMJ287" s="31"/>
      <c r="WMK287" s="31"/>
      <c r="WML287" s="31"/>
      <c r="WMM287" s="31"/>
      <c r="WMN287" s="31"/>
      <c r="WMO287" s="31"/>
      <c r="WMP287" s="31"/>
      <c r="WMQ287" s="31"/>
      <c r="WMR287" s="31"/>
      <c r="WMS287" s="31"/>
      <c r="WMT287" s="31"/>
      <c r="WMU287" s="31"/>
      <c r="WMV287" s="31"/>
      <c r="WMW287" s="31"/>
      <c r="WMX287" s="31"/>
      <c r="WMY287" s="31"/>
      <c r="WMZ287" s="31"/>
      <c r="WNA287" s="31"/>
      <c r="WNB287" s="31"/>
      <c r="WNC287" s="31"/>
      <c r="WND287" s="31"/>
      <c r="WNE287" s="31"/>
      <c r="WNF287" s="31"/>
      <c r="WNG287" s="31"/>
      <c r="WNH287" s="31"/>
      <c r="WNI287" s="31"/>
      <c r="WNJ287" s="31"/>
      <c r="WNK287" s="31"/>
      <c r="WNL287" s="31"/>
      <c r="WNM287" s="31"/>
      <c r="WNN287" s="31"/>
      <c r="WNO287" s="31"/>
      <c r="WNP287" s="31"/>
      <c r="WNQ287" s="31"/>
      <c r="WNR287" s="31"/>
      <c r="WNS287" s="31"/>
      <c r="WNT287" s="31"/>
      <c r="WNU287" s="31"/>
      <c r="WNV287" s="31"/>
      <c r="WNW287" s="31"/>
      <c r="WNX287" s="31"/>
      <c r="WNY287" s="31"/>
      <c r="WNZ287" s="31"/>
      <c r="WOA287" s="31"/>
      <c r="WOB287" s="31"/>
      <c r="WOC287" s="31"/>
      <c r="WOD287" s="31"/>
      <c r="WOE287" s="31"/>
      <c r="WOF287" s="31"/>
      <c r="WOG287" s="31"/>
      <c r="WOH287" s="31"/>
      <c r="WOI287" s="31"/>
      <c r="WOJ287" s="31"/>
      <c r="WOK287" s="31"/>
      <c r="WOL287" s="31"/>
      <c r="WOM287" s="31"/>
      <c r="WON287" s="31"/>
      <c r="WOO287" s="31"/>
      <c r="WOP287" s="31"/>
      <c r="WOQ287" s="31"/>
      <c r="WOR287" s="31"/>
      <c r="WOS287" s="31"/>
      <c r="WOT287" s="31"/>
      <c r="WOU287" s="31"/>
      <c r="WOV287" s="31"/>
      <c r="WOW287" s="31"/>
      <c r="WOX287" s="31"/>
      <c r="WOY287" s="31"/>
      <c r="WOZ287" s="31"/>
      <c r="WPA287" s="31"/>
      <c r="WPB287" s="31"/>
      <c r="WPC287" s="31"/>
      <c r="WPD287" s="31"/>
      <c r="WPE287" s="31"/>
      <c r="WPF287" s="31"/>
      <c r="WPG287" s="31"/>
      <c r="WPH287" s="31"/>
      <c r="WPI287" s="31"/>
      <c r="WPJ287" s="31"/>
      <c r="WPK287" s="31"/>
      <c r="WPL287" s="31"/>
      <c r="WPM287" s="31"/>
      <c r="WPN287" s="31"/>
      <c r="WPO287" s="31"/>
      <c r="WPP287" s="31"/>
      <c r="WPQ287" s="31"/>
      <c r="WPR287" s="31"/>
      <c r="WPS287" s="31"/>
      <c r="WPT287" s="31"/>
      <c r="WPU287" s="31"/>
      <c r="WPV287" s="31"/>
      <c r="WPW287" s="31"/>
      <c r="WPX287" s="31"/>
      <c r="WPY287" s="31"/>
      <c r="WPZ287" s="31"/>
      <c r="WQA287" s="31"/>
      <c r="WQB287" s="31"/>
      <c r="WQC287" s="31"/>
      <c r="WQD287" s="31"/>
      <c r="WQE287" s="31"/>
      <c r="WQF287" s="31"/>
      <c r="WQG287" s="31"/>
      <c r="WQH287" s="31"/>
      <c r="WQI287" s="31"/>
      <c r="WQJ287" s="31"/>
      <c r="WQK287" s="31"/>
      <c r="WQL287" s="31"/>
      <c r="WQM287" s="31"/>
      <c r="WQN287" s="31"/>
      <c r="WQO287" s="31"/>
      <c r="WQP287" s="31"/>
      <c r="WQQ287" s="31"/>
      <c r="WQR287" s="31"/>
      <c r="WQS287" s="31"/>
      <c r="WQT287" s="31"/>
      <c r="WQU287" s="31"/>
      <c r="WQV287" s="31"/>
      <c r="WQW287" s="31"/>
      <c r="WQX287" s="31"/>
      <c r="WQY287" s="31"/>
      <c r="WQZ287" s="31"/>
      <c r="WRA287" s="31"/>
      <c r="WRB287" s="31"/>
      <c r="WRC287" s="31"/>
      <c r="WRD287" s="31"/>
      <c r="WRE287" s="31"/>
      <c r="WRF287" s="31"/>
      <c r="WRG287" s="31"/>
      <c r="WRH287" s="31"/>
      <c r="WRI287" s="31"/>
      <c r="WRJ287" s="31"/>
      <c r="WRK287" s="31"/>
      <c r="WRL287" s="31"/>
      <c r="WRM287" s="31"/>
      <c r="WRN287" s="31"/>
      <c r="WRO287" s="31"/>
      <c r="WRP287" s="31"/>
      <c r="WRQ287" s="31"/>
      <c r="WRR287" s="31"/>
      <c r="WRS287" s="31"/>
      <c r="WRT287" s="31"/>
      <c r="WRU287" s="31"/>
      <c r="WRV287" s="31"/>
      <c r="WRW287" s="31"/>
      <c r="WRX287" s="31"/>
      <c r="WRY287" s="31"/>
      <c r="WRZ287" s="31"/>
      <c r="WSA287" s="31"/>
      <c r="WSB287" s="31"/>
      <c r="WSC287" s="31"/>
      <c r="WSD287" s="31"/>
      <c r="WSE287" s="31"/>
      <c r="WSF287" s="31"/>
      <c r="WSG287" s="31"/>
      <c r="WSH287" s="31"/>
      <c r="WSI287" s="31"/>
      <c r="WSJ287" s="31"/>
      <c r="WSK287" s="31"/>
      <c r="WSL287" s="31"/>
      <c r="WSM287" s="31"/>
      <c r="WSN287" s="31"/>
      <c r="WSO287" s="31"/>
      <c r="WSP287" s="31"/>
      <c r="WSQ287" s="31"/>
      <c r="WSR287" s="31"/>
      <c r="WSS287" s="31"/>
      <c r="WST287" s="31"/>
      <c r="WSU287" s="31"/>
      <c r="WSV287" s="31"/>
      <c r="WSW287" s="31"/>
      <c r="WSX287" s="31"/>
      <c r="WSY287" s="31"/>
      <c r="WSZ287" s="31"/>
      <c r="WTA287" s="31"/>
      <c r="WTB287" s="31"/>
      <c r="WTC287" s="31"/>
      <c r="WTD287" s="31"/>
      <c r="WTE287" s="31"/>
      <c r="WTF287" s="31"/>
      <c r="WTG287" s="31"/>
      <c r="WTH287" s="31"/>
      <c r="WTI287" s="31"/>
      <c r="WTJ287" s="31"/>
      <c r="WTK287" s="31"/>
      <c r="WTL287" s="31"/>
      <c r="WTM287" s="31"/>
      <c r="WTN287" s="31"/>
      <c r="WTO287" s="31"/>
      <c r="WTP287" s="31"/>
      <c r="WTQ287" s="31"/>
      <c r="WTR287" s="31"/>
      <c r="WTS287" s="31"/>
      <c r="WTT287" s="31"/>
      <c r="WTU287" s="31"/>
      <c r="WTV287" s="31"/>
      <c r="WTW287" s="31"/>
      <c r="WTX287" s="31"/>
      <c r="WTY287" s="31"/>
      <c r="WTZ287" s="31"/>
      <c r="WUA287" s="31"/>
      <c r="WUB287" s="31"/>
      <c r="WUC287" s="31"/>
      <c r="WUD287" s="31"/>
      <c r="WUE287" s="31"/>
      <c r="WUF287" s="31"/>
      <c r="WUG287" s="31"/>
      <c r="WUH287" s="31"/>
      <c r="WUI287" s="31"/>
      <c r="WUJ287" s="31"/>
      <c r="WUK287" s="31"/>
      <c r="WUL287" s="31"/>
      <c r="WUM287" s="31"/>
      <c r="WUN287" s="31"/>
      <c r="WUO287" s="31"/>
      <c r="WUP287" s="31"/>
      <c r="WUQ287" s="31"/>
      <c r="WUR287" s="31"/>
      <c r="WUS287" s="31"/>
      <c r="WUT287" s="31"/>
      <c r="WUU287" s="31"/>
      <c r="WUV287" s="31"/>
      <c r="WUW287" s="31"/>
      <c r="WUX287" s="31"/>
      <c r="WUY287" s="31"/>
      <c r="WUZ287" s="31"/>
      <c r="WVA287" s="31"/>
      <c r="WVB287" s="31"/>
      <c r="WVC287" s="31"/>
      <c r="WVD287" s="31"/>
      <c r="WVE287" s="31"/>
      <c r="WVF287" s="31"/>
      <c r="WVG287" s="31"/>
      <c r="WVH287" s="31"/>
      <c r="WVI287" s="31"/>
      <c r="WVJ287" s="31"/>
      <c r="WVK287" s="31"/>
      <c r="WVL287" s="31"/>
      <c r="WVM287" s="31"/>
      <c r="WVN287" s="31"/>
      <c r="WVO287" s="31"/>
      <c r="WVP287" s="31"/>
      <c r="WVQ287" s="31"/>
      <c r="WVR287" s="31"/>
      <c r="WVS287" s="31"/>
      <c r="WVT287" s="31"/>
      <c r="WVU287" s="31"/>
      <c r="WVV287" s="31"/>
      <c r="WVW287" s="31"/>
      <c r="WVX287" s="31"/>
      <c r="WVY287" s="31"/>
      <c r="WVZ287" s="31"/>
      <c r="WWA287" s="31"/>
      <c r="WWB287" s="31"/>
      <c r="WWC287" s="31"/>
      <c r="WWD287" s="31"/>
      <c r="WWE287" s="31"/>
      <c r="WWF287" s="31"/>
      <c r="WWG287" s="31"/>
      <c r="WWH287" s="31"/>
      <c r="WWI287" s="31"/>
      <c r="WWJ287" s="31"/>
      <c r="WWK287" s="31"/>
      <c r="WWL287" s="31"/>
      <c r="WWM287" s="31"/>
      <c r="WWN287" s="31"/>
      <c r="WWO287" s="31"/>
      <c r="WWP287" s="31"/>
      <c r="WWQ287" s="31"/>
      <c r="WWR287" s="31"/>
      <c r="WWS287" s="31"/>
      <c r="WWT287" s="31"/>
      <c r="WWU287" s="31"/>
      <c r="WWV287" s="31"/>
      <c r="WWW287" s="31"/>
      <c r="WWX287" s="31"/>
      <c r="WWY287" s="31"/>
      <c r="WWZ287" s="31"/>
      <c r="WXA287" s="31"/>
      <c r="WXB287" s="31"/>
      <c r="WXC287" s="31"/>
      <c r="WXD287" s="31"/>
      <c r="WXE287" s="31"/>
      <c r="WXF287" s="31"/>
      <c r="WXG287" s="31"/>
      <c r="WXH287" s="31"/>
      <c r="WXI287" s="31"/>
      <c r="WXJ287" s="31"/>
      <c r="WXK287" s="31"/>
      <c r="WXL287" s="31"/>
      <c r="WXM287" s="31"/>
      <c r="WXN287" s="31"/>
      <c r="WXO287" s="31"/>
      <c r="WXP287" s="31"/>
      <c r="WXQ287" s="31"/>
      <c r="WXR287" s="31"/>
      <c r="WXS287" s="31"/>
      <c r="WXT287" s="31"/>
      <c r="WXU287" s="31"/>
      <c r="WXV287" s="31"/>
      <c r="WXW287" s="31"/>
      <c r="WXX287" s="31"/>
      <c r="WXY287" s="31"/>
      <c r="WXZ287" s="31"/>
      <c r="WYA287" s="31"/>
      <c r="WYB287" s="31"/>
      <c r="WYC287" s="31"/>
      <c r="WYD287" s="31"/>
      <c r="WYE287" s="31"/>
      <c r="WYF287" s="31"/>
      <c r="WYG287" s="31"/>
      <c r="WYH287" s="31"/>
      <c r="WYI287" s="31"/>
      <c r="WYJ287" s="31"/>
      <c r="WYK287" s="31"/>
      <c r="WYL287" s="31"/>
      <c r="WYM287" s="31"/>
      <c r="WYN287" s="31"/>
      <c r="WYO287" s="31"/>
      <c r="WYP287" s="31"/>
      <c r="WYQ287" s="31"/>
      <c r="WYR287" s="31"/>
      <c r="WYS287" s="31"/>
      <c r="WYT287" s="31"/>
      <c r="WYU287" s="31"/>
      <c r="WYV287" s="31"/>
      <c r="WYW287" s="31"/>
      <c r="WYX287" s="31"/>
      <c r="WYY287" s="31"/>
      <c r="WYZ287" s="31"/>
      <c r="WZA287" s="31"/>
      <c r="WZB287" s="31"/>
      <c r="WZC287" s="31"/>
      <c r="WZD287" s="31"/>
      <c r="WZE287" s="31"/>
      <c r="WZF287" s="31"/>
      <c r="WZG287" s="31"/>
      <c r="WZH287" s="31"/>
      <c r="WZI287" s="31"/>
      <c r="WZJ287" s="31"/>
      <c r="WZK287" s="31"/>
      <c r="WZL287" s="31"/>
      <c r="WZM287" s="31"/>
      <c r="WZN287" s="31"/>
      <c r="WZO287" s="31"/>
      <c r="WZP287" s="31"/>
      <c r="WZQ287" s="31"/>
      <c r="WZR287" s="31"/>
      <c r="WZS287" s="31"/>
      <c r="WZT287" s="31"/>
      <c r="WZU287" s="31"/>
      <c r="WZV287" s="31"/>
      <c r="WZW287" s="31"/>
      <c r="WZX287" s="31"/>
      <c r="WZY287" s="31"/>
      <c r="WZZ287" s="31"/>
      <c r="XAA287" s="31"/>
      <c r="XAB287" s="31"/>
      <c r="XAC287" s="31"/>
      <c r="XAD287" s="31"/>
      <c r="XAE287" s="31"/>
      <c r="XAF287" s="31"/>
      <c r="XAG287" s="31"/>
      <c r="XAH287" s="31"/>
      <c r="XAI287" s="31"/>
      <c r="XAJ287" s="31"/>
      <c r="XAK287" s="31"/>
      <c r="XAL287" s="31"/>
      <c r="XAM287" s="31"/>
      <c r="XAN287" s="31"/>
      <c r="XAO287" s="31"/>
      <c r="XAP287" s="31"/>
      <c r="XAQ287" s="31"/>
      <c r="XAR287" s="31"/>
      <c r="XAS287" s="31"/>
      <c r="XAT287" s="31"/>
      <c r="XAU287" s="31"/>
      <c r="XAV287" s="31"/>
      <c r="XAW287" s="31"/>
      <c r="XAX287" s="31"/>
      <c r="XAY287" s="31"/>
      <c r="XAZ287" s="31"/>
      <c r="XBA287" s="31"/>
      <c r="XBB287" s="31"/>
      <c r="XBC287" s="31"/>
      <c r="XBD287" s="31"/>
      <c r="XBE287" s="31"/>
      <c r="XBF287" s="31"/>
      <c r="XBG287" s="31"/>
      <c r="XBH287" s="31"/>
      <c r="XBI287" s="31"/>
      <c r="XBJ287" s="31"/>
      <c r="XBK287" s="31"/>
      <c r="XBL287" s="31"/>
      <c r="XBM287" s="31"/>
      <c r="XBN287" s="31"/>
      <c r="XBO287" s="31"/>
      <c r="XBP287" s="31"/>
      <c r="XBQ287" s="31"/>
      <c r="XBR287" s="31"/>
      <c r="XBS287" s="31"/>
      <c r="XBT287" s="31"/>
      <c r="XBU287" s="31"/>
      <c r="XBV287" s="31"/>
      <c r="XBW287" s="31"/>
      <c r="XBX287" s="31"/>
      <c r="XBY287" s="31"/>
      <c r="XBZ287" s="31"/>
      <c r="XCA287" s="31"/>
      <c r="XCB287" s="31"/>
      <c r="XCC287" s="31"/>
      <c r="XCD287" s="31"/>
      <c r="XCE287" s="31"/>
      <c r="XCF287" s="31"/>
      <c r="XCG287" s="31"/>
      <c r="XCH287" s="31"/>
      <c r="XCI287" s="31"/>
      <c r="XCJ287" s="31"/>
      <c r="XCK287" s="31"/>
      <c r="XCL287" s="31"/>
      <c r="XCM287" s="31"/>
      <c r="XCN287" s="31"/>
      <c r="XCO287" s="31"/>
      <c r="XCP287" s="31"/>
      <c r="XCQ287" s="31"/>
      <c r="XCR287" s="31"/>
      <c r="XCS287" s="31"/>
      <c r="XCT287" s="31"/>
      <c r="XCU287" s="31"/>
      <c r="XCV287" s="31"/>
      <c r="XCW287" s="31"/>
      <c r="XCX287" s="31"/>
      <c r="XCY287" s="31"/>
      <c r="XCZ287" s="31"/>
      <c r="XDA287" s="31"/>
      <c r="XDB287" s="31"/>
      <c r="XDC287" s="31"/>
      <c r="XDD287" s="31"/>
      <c r="XDE287" s="31"/>
      <c r="XDF287" s="31"/>
      <c r="XDG287" s="31"/>
      <c r="XDH287" s="31"/>
      <c r="XDI287" s="31"/>
      <c r="XDJ287" s="31"/>
      <c r="XDK287" s="31"/>
      <c r="XDL287" s="31"/>
      <c r="XDM287" s="31"/>
      <c r="XDN287" s="31"/>
      <c r="XDO287" s="31"/>
      <c r="XDP287" s="31"/>
      <c r="XDQ287" s="31"/>
      <c r="XDR287" s="31"/>
      <c r="XDS287" s="31"/>
      <c r="XDT287" s="31"/>
      <c r="XDU287" s="31"/>
      <c r="XDV287" s="31"/>
      <c r="XDW287" s="31"/>
      <c r="XDX287" s="31"/>
      <c r="XDY287" s="31"/>
      <c r="XDZ287" s="31"/>
      <c r="XEA287" s="31"/>
      <c r="XEB287" s="31"/>
      <c r="XEC287" s="31"/>
      <c r="XED287" s="31"/>
      <c r="XEE287" s="31"/>
      <c r="XEF287" s="31"/>
      <c r="XEG287" s="31"/>
      <c r="XEH287" s="31"/>
      <c r="XEI287" s="31"/>
      <c r="XEJ287" s="31"/>
      <c r="XEK287" s="31"/>
      <c r="XEL287" s="31"/>
      <c r="XEM287" s="31"/>
      <c r="XEN287" s="31"/>
      <c r="XEO287" s="31"/>
      <c r="XEP287" s="31"/>
      <c r="XEQ287" s="31"/>
      <c r="XER287" s="31"/>
      <c r="XES287" s="31"/>
      <c r="XET287" s="31"/>
      <c r="XEU287" s="31"/>
      <c r="XEV287" s="31"/>
      <c r="XEW287" s="31"/>
      <c r="XEX287" s="31"/>
      <c r="XEY287" s="31"/>
      <c r="XEZ287" s="31"/>
      <c r="XFA287" s="31"/>
      <c r="XFB287" s="31"/>
      <c r="XFC287" s="31"/>
    </row>
    <row r="288" spans="1:16383" ht="12.75" thickTop="1" x14ac:dyDescent="0.2">
      <c r="A288" s="190"/>
      <c r="B288" s="255" t="s">
        <v>67</v>
      </c>
      <c r="D288" s="27">
        <f t="shared" si="91"/>
        <v>0</v>
      </c>
      <c r="E288" s="23"/>
      <c r="F288" s="14" t="s">
        <v>227</v>
      </c>
      <c r="H288" s="27">
        <f>SUM(H277:H287)</f>
        <v>0</v>
      </c>
      <c r="I288" s="27">
        <f t="shared" ref="I288:AA288" si="103">SUM(I277:I287)</f>
        <v>0</v>
      </c>
      <c r="J288" s="27">
        <f t="shared" si="103"/>
        <v>0</v>
      </c>
      <c r="K288" s="27">
        <f t="shared" si="103"/>
        <v>0</v>
      </c>
      <c r="L288" s="27">
        <f t="shared" si="103"/>
        <v>0</v>
      </c>
      <c r="M288" s="27">
        <f t="shared" si="103"/>
        <v>0</v>
      </c>
      <c r="N288" s="27">
        <f t="shared" si="103"/>
        <v>0</v>
      </c>
      <c r="O288" s="27">
        <f t="shared" si="103"/>
        <v>0</v>
      </c>
      <c r="P288" s="27">
        <f t="shared" si="103"/>
        <v>0</v>
      </c>
      <c r="Q288" s="27">
        <f t="shared" si="103"/>
        <v>0</v>
      </c>
      <c r="R288" s="27">
        <f t="shared" si="103"/>
        <v>0</v>
      </c>
      <c r="S288" s="27">
        <f t="shared" si="103"/>
        <v>0</v>
      </c>
      <c r="T288" s="27">
        <f t="shared" si="103"/>
        <v>0</v>
      </c>
      <c r="U288" s="27">
        <f t="shared" si="103"/>
        <v>0</v>
      </c>
      <c r="V288" s="27">
        <f t="shared" si="103"/>
        <v>0</v>
      </c>
      <c r="W288" s="27">
        <f t="shared" si="103"/>
        <v>0</v>
      </c>
      <c r="X288" s="27">
        <f t="shared" si="103"/>
        <v>0</v>
      </c>
      <c r="Y288" s="27">
        <f t="shared" si="103"/>
        <v>0</v>
      </c>
      <c r="Z288" s="27">
        <f t="shared" si="103"/>
        <v>0</v>
      </c>
      <c r="AA288" s="27">
        <f t="shared" si="103"/>
        <v>0</v>
      </c>
    </row>
    <row r="289" spans="1:27" x14ac:dyDescent="0.2"/>
    <row r="290" spans="1:27" x14ac:dyDescent="0.2">
      <c r="A290" s="54" t="s">
        <v>71</v>
      </c>
      <c r="B290" s="251" t="s">
        <v>72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</row>
    <row r="291" spans="1:27" x14ac:dyDescent="0.2"/>
    <row r="292" spans="1:27" x14ac:dyDescent="0.2">
      <c r="A292" s="1"/>
      <c r="B292" s="238" t="s">
        <v>239</v>
      </c>
    </row>
    <row r="293" spans="1:27" x14ac:dyDescent="0.2">
      <c r="A293" s="180"/>
      <c r="B293" s="242" t="s">
        <v>238</v>
      </c>
      <c r="D293" s="23">
        <f t="shared" ref="D293:D302" si="104">SUM(H293:AA293)</f>
        <v>0</v>
      </c>
      <c r="E293" s="23"/>
      <c r="F293" s="14" t="s">
        <v>227</v>
      </c>
      <c r="H293" s="23">
        <f>SUM(H207,H251)</f>
        <v>0</v>
      </c>
      <c r="I293" s="23">
        <f t="shared" ref="I293:AA293" si="105">SUM(I207,I251)</f>
        <v>0</v>
      </c>
      <c r="J293" s="23">
        <f t="shared" si="105"/>
        <v>0</v>
      </c>
      <c r="K293" s="23">
        <f t="shared" si="105"/>
        <v>0</v>
      </c>
      <c r="L293" s="23">
        <f t="shared" si="105"/>
        <v>0</v>
      </c>
      <c r="M293" s="23">
        <f t="shared" si="105"/>
        <v>0</v>
      </c>
      <c r="N293" s="23">
        <f t="shared" si="105"/>
        <v>0</v>
      </c>
      <c r="O293" s="23">
        <f t="shared" si="105"/>
        <v>0</v>
      </c>
      <c r="P293" s="23">
        <f t="shared" si="105"/>
        <v>0</v>
      </c>
      <c r="Q293" s="23">
        <f t="shared" si="105"/>
        <v>0</v>
      </c>
      <c r="R293" s="23">
        <f t="shared" si="105"/>
        <v>0</v>
      </c>
      <c r="S293" s="23">
        <f t="shared" si="105"/>
        <v>0</v>
      </c>
      <c r="T293" s="23">
        <f t="shared" si="105"/>
        <v>0</v>
      </c>
      <c r="U293" s="23">
        <f t="shared" si="105"/>
        <v>0</v>
      </c>
      <c r="V293" s="23">
        <f t="shared" si="105"/>
        <v>0</v>
      </c>
      <c r="W293" s="23">
        <f t="shared" si="105"/>
        <v>0</v>
      </c>
      <c r="X293" s="23">
        <f t="shared" si="105"/>
        <v>0</v>
      </c>
      <c r="Y293" s="23">
        <f t="shared" si="105"/>
        <v>0</v>
      </c>
      <c r="Z293" s="23">
        <f t="shared" si="105"/>
        <v>0</v>
      </c>
      <c r="AA293" s="23">
        <f t="shared" si="105"/>
        <v>0</v>
      </c>
    </row>
    <row r="294" spans="1:27" x14ac:dyDescent="0.2">
      <c r="A294" s="180"/>
      <c r="B294" s="242" t="s">
        <v>15</v>
      </c>
      <c r="D294" s="23">
        <f t="shared" si="104"/>
        <v>0</v>
      </c>
      <c r="E294" s="23"/>
      <c r="F294" s="14" t="s">
        <v>227</v>
      </c>
      <c r="H294" s="23">
        <f t="shared" ref="H294:AA294" si="106">SUM(H208,H252)</f>
        <v>0</v>
      </c>
      <c r="I294" s="23">
        <f t="shared" si="106"/>
        <v>0</v>
      </c>
      <c r="J294" s="23">
        <f t="shared" si="106"/>
        <v>0</v>
      </c>
      <c r="K294" s="23">
        <f t="shared" si="106"/>
        <v>0</v>
      </c>
      <c r="L294" s="23">
        <f t="shared" si="106"/>
        <v>0</v>
      </c>
      <c r="M294" s="23">
        <f t="shared" si="106"/>
        <v>0</v>
      </c>
      <c r="N294" s="23">
        <f t="shared" si="106"/>
        <v>0</v>
      </c>
      <c r="O294" s="23">
        <f t="shared" si="106"/>
        <v>0</v>
      </c>
      <c r="P294" s="23">
        <f t="shared" si="106"/>
        <v>0</v>
      </c>
      <c r="Q294" s="23">
        <f t="shared" si="106"/>
        <v>0</v>
      </c>
      <c r="R294" s="23">
        <f t="shared" si="106"/>
        <v>0</v>
      </c>
      <c r="S294" s="23">
        <f t="shared" si="106"/>
        <v>0</v>
      </c>
      <c r="T294" s="23">
        <f t="shared" si="106"/>
        <v>0</v>
      </c>
      <c r="U294" s="23">
        <f t="shared" si="106"/>
        <v>0</v>
      </c>
      <c r="V294" s="23">
        <f t="shared" si="106"/>
        <v>0</v>
      </c>
      <c r="W294" s="23">
        <f t="shared" si="106"/>
        <v>0</v>
      </c>
      <c r="X294" s="23">
        <f t="shared" si="106"/>
        <v>0</v>
      </c>
      <c r="Y294" s="23">
        <f t="shared" si="106"/>
        <v>0</v>
      </c>
      <c r="Z294" s="23">
        <f t="shared" si="106"/>
        <v>0</v>
      </c>
      <c r="AA294" s="23">
        <f t="shared" si="106"/>
        <v>0</v>
      </c>
    </row>
    <row r="295" spans="1:27" x14ac:dyDescent="0.2">
      <c r="A295" s="180"/>
      <c r="B295" s="242" t="s">
        <v>16</v>
      </c>
      <c r="D295" s="23">
        <f t="shared" si="104"/>
        <v>0</v>
      </c>
      <c r="E295" s="23"/>
      <c r="F295" s="14" t="s">
        <v>227</v>
      </c>
      <c r="H295" s="23">
        <f t="shared" ref="H295:AA295" si="107">SUM(H209,H253)</f>
        <v>0</v>
      </c>
      <c r="I295" s="23">
        <f t="shared" si="107"/>
        <v>0</v>
      </c>
      <c r="J295" s="23">
        <f t="shared" si="107"/>
        <v>0</v>
      </c>
      <c r="K295" s="23">
        <f t="shared" si="107"/>
        <v>0</v>
      </c>
      <c r="L295" s="23">
        <f t="shared" si="107"/>
        <v>0</v>
      </c>
      <c r="M295" s="23">
        <f t="shared" si="107"/>
        <v>0</v>
      </c>
      <c r="N295" s="23">
        <f t="shared" si="107"/>
        <v>0</v>
      </c>
      <c r="O295" s="23">
        <f t="shared" si="107"/>
        <v>0</v>
      </c>
      <c r="P295" s="23">
        <f t="shared" si="107"/>
        <v>0</v>
      </c>
      <c r="Q295" s="23">
        <f t="shared" si="107"/>
        <v>0</v>
      </c>
      <c r="R295" s="23">
        <f t="shared" si="107"/>
        <v>0</v>
      </c>
      <c r="S295" s="23">
        <f t="shared" si="107"/>
        <v>0</v>
      </c>
      <c r="T295" s="23">
        <f t="shared" si="107"/>
        <v>0</v>
      </c>
      <c r="U295" s="23">
        <f t="shared" si="107"/>
        <v>0</v>
      </c>
      <c r="V295" s="23">
        <f t="shared" si="107"/>
        <v>0</v>
      </c>
      <c r="W295" s="23">
        <f t="shared" si="107"/>
        <v>0</v>
      </c>
      <c r="X295" s="23">
        <f t="shared" si="107"/>
        <v>0</v>
      </c>
      <c r="Y295" s="23">
        <f t="shared" si="107"/>
        <v>0</v>
      </c>
      <c r="Z295" s="23">
        <f t="shared" si="107"/>
        <v>0</v>
      </c>
      <c r="AA295" s="23">
        <f t="shared" si="107"/>
        <v>0</v>
      </c>
    </row>
    <row r="296" spans="1:27" x14ac:dyDescent="0.2">
      <c r="A296" s="180"/>
      <c r="B296" s="242" t="s">
        <v>17</v>
      </c>
      <c r="D296" s="23">
        <f t="shared" si="104"/>
        <v>0</v>
      </c>
      <c r="E296" s="23"/>
      <c r="F296" s="14" t="s">
        <v>227</v>
      </c>
      <c r="H296" s="23">
        <f t="shared" ref="H296:AA296" si="108">SUM(H210,H254)</f>
        <v>0</v>
      </c>
      <c r="I296" s="23">
        <f t="shared" si="108"/>
        <v>0</v>
      </c>
      <c r="J296" s="23">
        <f t="shared" si="108"/>
        <v>0</v>
      </c>
      <c r="K296" s="23">
        <f t="shared" si="108"/>
        <v>0</v>
      </c>
      <c r="L296" s="23">
        <f t="shared" si="108"/>
        <v>0</v>
      </c>
      <c r="M296" s="23">
        <f t="shared" si="108"/>
        <v>0</v>
      </c>
      <c r="N296" s="23">
        <f t="shared" si="108"/>
        <v>0</v>
      </c>
      <c r="O296" s="23">
        <f t="shared" si="108"/>
        <v>0</v>
      </c>
      <c r="P296" s="23">
        <f t="shared" si="108"/>
        <v>0</v>
      </c>
      <c r="Q296" s="23">
        <f t="shared" si="108"/>
        <v>0</v>
      </c>
      <c r="R296" s="23">
        <f t="shared" si="108"/>
        <v>0</v>
      </c>
      <c r="S296" s="23">
        <f t="shared" si="108"/>
        <v>0</v>
      </c>
      <c r="T296" s="23">
        <f t="shared" si="108"/>
        <v>0</v>
      </c>
      <c r="U296" s="23">
        <f t="shared" si="108"/>
        <v>0</v>
      </c>
      <c r="V296" s="23">
        <f t="shared" si="108"/>
        <v>0</v>
      </c>
      <c r="W296" s="23">
        <f t="shared" si="108"/>
        <v>0</v>
      </c>
      <c r="X296" s="23">
        <f t="shared" si="108"/>
        <v>0</v>
      </c>
      <c r="Y296" s="23">
        <f t="shared" si="108"/>
        <v>0</v>
      </c>
      <c r="Z296" s="23">
        <f t="shared" si="108"/>
        <v>0</v>
      </c>
      <c r="AA296" s="23">
        <f t="shared" si="108"/>
        <v>0</v>
      </c>
    </row>
    <row r="297" spans="1:27" x14ac:dyDescent="0.2">
      <c r="A297" s="180"/>
      <c r="B297" s="242" t="s">
        <v>189</v>
      </c>
      <c r="D297" s="23">
        <f t="shared" si="104"/>
        <v>0</v>
      </c>
      <c r="E297" s="23"/>
      <c r="F297" s="14" t="s">
        <v>227</v>
      </c>
      <c r="H297" s="23">
        <f t="shared" ref="H297:AA297" si="109">SUM(H211,H255)</f>
        <v>0</v>
      </c>
      <c r="I297" s="23">
        <f t="shared" si="109"/>
        <v>0</v>
      </c>
      <c r="J297" s="23">
        <f t="shared" si="109"/>
        <v>0</v>
      </c>
      <c r="K297" s="23">
        <f t="shared" si="109"/>
        <v>0</v>
      </c>
      <c r="L297" s="23">
        <f t="shared" si="109"/>
        <v>0</v>
      </c>
      <c r="M297" s="23">
        <f t="shared" si="109"/>
        <v>0</v>
      </c>
      <c r="N297" s="23">
        <f t="shared" si="109"/>
        <v>0</v>
      </c>
      <c r="O297" s="23">
        <f t="shared" si="109"/>
        <v>0</v>
      </c>
      <c r="P297" s="23">
        <f t="shared" si="109"/>
        <v>0</v>
      </c>
      <c r="Q297" s="23">
        <f t="shared" si="109"/>
        <v>0</v>
      </c>
      <c r="R297" s="23">
        <f t="shared" si="109"/>
        <v>0</v>
      </c>
      <c r="S297" s="23">
        <f t="shared" si="109"/>
        <v>0</v>
      </c>
      <c r="T297" s="23">
        <f t="shared" si="109"/>
        <v>0</v>
      </c>
      <c r="U297" s="23">
        <f t="shared" si="109"/>
        <v>0</v>
      </c>
      <c r="V297" s="23">
        <f t="shared" si="109"/>
        <v>0</v>
      </c>
      <c r="W297" s="23">
        <f t="shared" si="109"/>
        <v>0</v>
      </c>
      <c r="X297" s="23">
        <f t="shared" si="109"/>
        <v>0</v>
      </c>
      <c r="Y297" s="23">
        <f t="shared" si="109"/>
        <v>0</v>
      </c>
      <c r="Z297" s="23">
        <f t="shared" si="109"/>
        <v>0</v>
      </c>
      <c r="AA297" s="23">
        <f t="shared" si="109"/>
        <v>0</v>
      </c>
    </row>
    <row r="298" spans="1:27" x14ac:dyDescent="0.2">
      <c r="A298" s="180"/>
      <c r="B298" s="242" t="s">
        <v>18</v>
      </c>
      <c r="D298" s="23">
        <f t="shared" si="104"/>
        <v>0</v>
      </c>
      <c r="E298" s="23"/>
      <c r="F298" s="14" t="s">
        <v>227</v>
      </c>
      <c r="H298" s="23">
        <f t="shared" ref="H298:AA298" si="110">SUM(H212,H256)</f>
        <v>0</v>
      </c>
      <c r="I298" s="23">
        <f t="shared" si="110"/>
        <v>0</v>
      </c>
      <c r="J298" s="23">
        <f t="shared" si="110"/>
        <v>0</v>
      </c>
      <c r="K298" s="23">
        <f t="shared" si="110"/>
        <v>0</v>
      </c>
      <c r="L298" s="23">
        <f t="shared" si="110"/>
        <v>0</v>
      </c>
      <c r="M298" s="23">
        <f t="shared" si="110"/>
        <v>0</v>
      </c>
      <c r="N298" s="23">
        <f t="shared" si="110"/>
        <v>0</v>
      </c>
      <c r="O298" s="23">
        <f t="shared" si="110"/>
        <v>0</v>
      </c>
      <c r="P298" s="23">
        <f t="shared" si="110"/>
        <v>0</v>
      </c>
      <c r="Q298" s="23">
        <f t="shared" si="110"/>
        <v>0</v>
      </c>
      <c r="R298" s="23">
        <f t="shared" si="110"/>
        <v>0</v>
      </c>
      <c r="S298" s="23">
        <f t="shared" si="110"/>
        <v>0</v>
      </c>
      <c r="T298" s="23">
        <f t="shared" si="110"/>
        <v>0</v>
      </c>
      <c r="U298" s="23">
        <f t="shared" si="110"/>
        <v>0</v>
      </c>
      <c r="V298" s="23">
        <f t="shared" si="110"/>
        <v>0</v>
      </c>
      <c r="W298" s="23">
        <f t="shared" si="110"/>
        <v>0</v>
      </c>
      <c r="X298" s="23">
        <f t="shared" si="110"/>
        <v>0</v>
      </c>
      <c r="Y298" s="23">
        <f t="shared" si="110"/>
        <v>0</v>
      </c>
      <c r="Z298" s="23">
        <f t="shared" si="110"/>
        <v>0</v>
      </c>
      <c r="AA298" s="23">
        <f t="shared" si="110"/>
        <v>0</v>
      </c>
    </row>
    <row r="299" spans="1:27" x14ac:dyDescent="0.2">
      <c r="A299" s="180"/>
      <c r="B299" s="242" t="s">
        <v>19</v>
      </c>
      <c r="D299" s="23">
        <f t="shared" si="104"/>
        <v>0</v>
      </c>
      <c r="E299" s="23"/>
      <c r="F299" s="14" t="s">
        <v>227</v>
      </c>
      <c r="H299" s="23">
        <f t="shared" ref="H299:AA299" si="111">SUM(H213,H257)</f>
        <v>0</v>
      </c>
      <c r="I299" s="23">
        <f t="shared" si="111"/>
        <v>0</v>
      </c>
      <c r="J299" s="23">
        <f t="shared" si="111"/>
        <v>0</v>
      </c>
      <c r="K299" s="23">
        <f t="shared" si="111"/>
        <v>0</v>
      </c>
      <c r="L299" s="23">
        <f t="shared" si="111"/>
        <v>0</v>
      </c>
      <c r="M299" s="23">
        <f t="shared" si="111"/>
        <v>0</v>
      </c>
      <c r="N299" s="23">
        <f t="shared" si="111"/>
        <v>0</v>
      </c>
      <c r="O299" s="23">
        <f t="shared" si="111"/>
        <v>0</v>
      </c>
      <c r="P299" s="23">
        <f t="shared" si="111"/>
        <v>0</v>
      </c>
      <c r="Q299" s="23">
        <f t="shared" si="111"/>
        <v>0</v>
      </c>
      <c r="R299" s="23">
        <f t="shared" si="111"/>
        <v>0</v>
      </c>
      <c r="S299" s="23">
        <f t="shared" si="111"/>
        <v>0</v>
      </c>
      <c r="T299" s="23">
        <f t="shared" si="111"/>
        <v>0</v>
      </c>
      <c r="U299" s="23">
        <f t="shared" si="111"/>
        <v>0</v>
      </c>
      <c r="V299" s="23">
        <f t="shared" si="111"/>
        <v>0</v>
      </c>
      <c r="W299" s="23">
        <f t="shared" si="111"/>
        <v>0</v>
      </c>
      <c r="X299" s="23">
        <f t="shared" si="111"/>
        <v>0</v>
      </c>
      <c r="Y299" s="23">
        <f t="shared" si="111"/>
        <v>0</v>
      </c>
      <c r="Z299" s="23">
        <f t="shared" si="111"/>
        <v>0</v>
      </c>
      <c r="AA299" s="23">
        <f t="shared" si="111"/>
        <v>0</v>
      </c>
    </row>
    <row r="300" spans="1:27" x14ac:dyDescent="0.2">
      <c r="A300" s="180"/>
      <c r="B300" s="242" t="s">
        <v>243</v>
      </c>
      <c r="D300" s="23">
        <f>SUM(H300:AA300)</f>
        <v>0</v>
      </c>
      <c r="E300" s="23"/>
      <c r="F300" s="14" t="s">
        <v>227</v>
      </c>
      <c r="H300" s="23">
        <f>SUM(H214,H258)</f>
        <v>0</v>
      </c>
      <c r="I300" s="23">
        <f t="shared" ref="I300:AA300" si="112">SUM(I214,I258)</f>
        <v>0</v>
      </c>
      <c r="J300" s="23">
        <f t="shared" si="112"/>
        <v>0</v>
      </c>
      <c r="K300" s="23">
        <f t="shared" si="112"/>
        <v>0</v>
      </c>
      <c r="L300" s="23">
        <f t="shared" si="112"/>
        <v>0</v>
      </c>
      <c r="M300" s="23">
        <f t="shared" si="112"/>
        <v>0</v>
      </c>
      <c r="N300" s="23">
        <f t="shared" si="112"/>
        <v>0</v>
      </c>
      <c r="O300" s="23">
        <f t="shared" si="112"/>
        <v>0</v>
      </c>
      <c r="P300" s="23">
        <f t="shared" si="112"/>
        <v>0</v>
      </c>
      <c r="Q300" s="23">
        <f t="shared" si="112"/>
        <v>0</v>
      </c>
      <c r="R300" s="23">
        <f t="shared" si="112"/>
        <v>0</v>
      </c>
      <c r="S300" s="23">
        <f t="shared" si="112"/>
        <v>0</v>
      </c>
      <c r="T300" s="23">
        <f t="shared" si="112"/>
        <v>0</v>
      </c>
      <c r="U300" s="23">
        <f t="shared" si="112"/>
        <v>0</v>
      </c>
      <c r="V300" s="23">
        <f t="shared" si="112"/>
        <v>0</v>
      </c>
      <c r="W300" s="23">
        <f t="shared" si="112"/>
        <v>0</v>
      </c>
      <c r="X300" s="23">
        <f t="shared" si="112"/>
        <v>0</v>
      </c>
      <c r="Y300" s="23">
        <f t="shared" si="112"/>
        <v>0</v>
      </c>
      <c r="Z300" s="23">
        <f t="shared" si="112"/>
        <v>0</v>
      </c>
      <c r="AA300" s="23">
        <f t="shared" si="112"/>
        <v>0</v>
      </c>
    </row>
    <row r="301" spans="1:27" ht="12.75" thickBot="1" x14ac:dyDescent="0.25">
      <c r="A301" s="180"/>
      <c r="B301" s="253" t="s">
        <v>244</v>
      </c>
      <c r="D301" s="23">
        <f>SUM(H301:AA301)</f>
        <v>0</v>
      </c>
      <c r="E301" s="23"/>
      <c r="F301" s="14" t="s">
        <v>227</v>
      </c>
      <c r="H301" s="23">
        <f>H241+H285</f>
        <v>0</v>
      </c>
      <c r="I301" s="23">
        <f t="shared" ref="I301:AA301" si="113">I241+I285</f>
        <v>0</v>
      </c>
      <c r="J301" s="23">
        <f t="shared" si="113"/>
        <v>0</v>
      </c>
      <c r="K301" s="23">
        <f t="shared" si="113"/>
        <v>0</v>
      </c>
      <c r="L301" s="23">
        <f t="shared" si="113"/>
        <v>0</v>
      </c>
      <c r="M301" s="23">
        <f t="shared" si="113"/>
        <v>0</v>
      </c>
      <c r="N301" s="23">
        <f t="shared" si="113"/>
        <v>0</v>
      </c>
      <c r="O301" s="23">
        <f t="shared" si="113"/>
        <v>0</v>
      </c>
      <c r="P301" s="23">
        <f t="shared" si="113"/>
        <v>0</v>
      </c>
      <c r="Q301" s="23">
        <f t="shared" si="113"/>
        <v>0</v>
      </c>
      <c r="R301" s="23">
        <f t="shared" si="113"/>
        <v>0</v>
      </c>
      <c r="S301" s="23">
        <f t="shared" si="113"/>
        <v>0</v>
      </c>
      <c r="T301" s="23">
        <f t="shared" si="113"/>
        <v>0</v>
      </c>
      <c r="U301" s="23">
        <f t="shared" si="113"/>
        <v>0</v>
      </c>
      <c r="V301" s="23">
        <f t="shared" si="113"/>
        <v>0</v>
      </c>
      <c r="W301" s="23">
        <f t="shared" si="113"/>
        <v>0</v>
      </c>
      <c r="X301" s="23">
        <f t="shared" si="113"/>
        <v>0</v>
      </c>
      <c r="Y301" s="23">
        <f t="shared" si="113"/>
        <v>0</v>
      </c>
      <c r="Z301" s="23">
        <f t="shared" si="113"/>
        <v>0</v>
      </c>
      <c r="AA301" s="23">
        <f t="shared" si="113"/>
        <v>0</v>
      </c>
    </row>
    <row r="302" spans="1:27" ht="12.75" thickTop="1" x14ac:dyDescent="0.2">
      <c r="A302" s="180"/>
      <c r="B302" s="254" t="s">
        <v>68</v>
      </c>
      <c r="D302" s="27">
        <f t="shared" si="104"/>
        <v>0</v>
      </c>
      <c r="E302" s="23"/>
      <c r="F302" s="14" t="s">
        <v>227</v>
      </c>
      <c r="H302" s="27">
        <f>SUM(H293:H301)</f>
        <v>0</v>
      </c>
      <c r="I302" s="27">
        <f t="shared" ref="I302:AA302" si="114">SUM(I293:I301)</f>
        <v>0</v>
      </c>
      <c r="J302" s="27">
        <f t="shared" si="114"/>
        <v>0</v>
      </c>
      <c r="K302" s="27">
        <f t="shared" si="114"/>
        <v>0</v>
      </c>
      <c r="L302" s="27">
        <f t="shared" si="114"/>
        <v>0</v>
      </c>
      <c r="M302" s="27">
        <f>SUM(M293:M301)</f>
        <v>0</v>
      </c>
      <c r="N302" s="27">
        <f t="shared" si="114"/>
        <v>0</v>
      </c>
      <c r="O302" s="27">
        <f t="shared" si="114"/>
        <v>0</v>
      </c>
      <c r="P302" s="27">
        <f t="shared" si="114"/>
        <v>0</v>
      </c>
      <c r="Q302" s="27">
        <f>SUM(Q293:Q301)</f>
        <v>0</v>
      </c>
      <c r="R302" s="27">
        <f t="shared" si="114"/>
        <v>0</v>
      </c>
      <c r="S302" s="27">
        <f t="shared" si="114"/>
        <v>0</v>
      </c>
      <c r="T302" s="27">
        <f t="shared" si="114"/>
        <v>0</v>
      </c>
      <c r="U302" s="27">
        <f t="shared" si="114"/>
        <v>0</v>
      </c>
      <c r="V302" s="27">
        <f t="shared" si="114"/>
        <v>0</v>
      </c>
      <c r="W302" s="27">
        <f t="shared" si="114"/>
        <v>0</v>
      </c>
      <c r="X302" s="27">
        <f t="shared" si="114"/>
        <v>0</v>
      </c>
      <c r="Y302" s="27">
        <f t="shared" si="114"/>
        <v>0</v>
      </c>
      <c r="Z302" s="27">
        <f t="shared" si="114"/>
        <v>0</v>
      </c>
      <c r="AA302" s="27">
        <f t="shared" si="114"/>
        <v>0</v>
      </c>
    </row>
    <row r="303" spans="1:27" x14ac:dyDescent="0.2">
      <c r="A303" s="180"/>
      <c r="B303" s="255" t="s">
        <v>199</v>
      </c>
      <c r="D303" s="27">
        <f t="shared" ref="D303" si="115">SUM(H303:AA303)</f>
        <v>0</v>
      </c>
      <c r="E303" s="23"/>
      <c r="F303" s="14" t="s">
        <v>227</v>
      </c>
      <c r="H303" s="27">
        <f>H302-H301</f>
        <v>0</v>
      </c>
      <c r="I303" s="27">
        <f>I302-I301</f>
        <v>0</v>
      </c>
      <c r="J303" s="27">
        <f t="shared" ref="J303:AA303" si="116">J302-J301</f>
        <v>0</v>
      </c>
      <c r="K303" s="27">
        <f>K302-K301</f>
        <v>0</v>
      </c>
      <c r="L303" s="27">
        <f t="shared" si="116"/>
        <v>0</v>
      </c>
      <c r="M303" s="27">
        <f t="shared" si="116"/>
        <v>0</v>
      </c>
      <c r="N303" s="27">
        <f t="shared" si="116"/>
        <v>0</v>
      </c>
      <c r="O303" s="27">
        <f t="shared" si="116"/>
        <v>0</v>
      </c>
      <c r="P303" s="27">
        <f t="shared" si="116"/>
        <v>0</v>
      </c>
      <c r="Q303" s="27">
        <f t="shared" si="116"/>
        <v>0</v>
      </c>
      <c r="R303" s="27">
        <f t="shared" si="116"/>
        <v>0</v>
      </c>
      <c r="S303" s="27">
        <f t="shared" si="116"/>
        <v>0</v>
      </c>
      <c r="T303" s="27">
        <f t="shared" si="116"/>
        <v>0</v>
      </c>
      <c r="U303" s="27">
        <f t="shared" si="116"/>
        <v>0</v>
      </c>
      <c r="V303" s="27">
        <f t="shared" si="116"/>
        <v>0</v>
      </c>
      <c r="W303" s="27">
        <f t="shared" si="116"/>
        <v>0</v>
      </c>
      <c r="X303" s="27">
        <f t="shared" si="116"/>
        <v>0</v>
      </c>
      <c r="Y303" s="27">
        <f t="shared" si="116"/>
        <v>0</v>
      </c>
      <c r="Z303" s="27">
        <f t="shared" si="116"/>
        <v>0</v>
      </c>
      <c r="AA303" s="27">
        <f t="shared" si="116"/>
        <v>0</v>
      </c>
    </row>
    <row r="304" spans="1:27" x14ac:dyDescent="0.2">
      <c r="A304" s="180"/>
    </row>
    <row r="305" spans="1:27" x14ac:dyDescent="0.2">
      <c r="A305" s="1"/>
      <c r="B305" s="238" t="s">
        <v>240</v>
      </c>
    </row>
    <row r="306" spans="1:27" x14ac:dyDescent="0.2">
      <c r="A306" s="190"/>
      <c r="B306" s="242" t="s">
        <v>245</v>
      </c>
      <c r="D306" s="23">
        <f t="shared" ref="D306:D316" si="117">SUM(H306:AA306)</f>
        <v>0</v>
      </c>
      <c r="E306" s="23"/>
      <c r="F306" s="14" t="s">
        <v>227</v>
      </c>
      <c r="H306" s="23">
        <f>SUM(H220,H264)</f>
        <v>0</v>
      </c>
      <c r="I306" s="23">
        <f t="shared" ref="I306:AA306" si="118">SUM(I220,I264)</f>
        <v>0</v>
      </c>
      <c r="J306" s="23">
        <f t="shared" si="118"/>
        <v>0</v>
      </c>
      <c r="K306" s="23">
        <f t="shared" si="118"/>
        <v>0</v>
      </c>
      <c r="L306" s="23">
        <f t="shared" si="118"/>
        <v>0</v>
      </c>
      <c r="M306" s="23">
        <f t="shared" si="118"/>
        <v>0</v>
      </c>
      <c r="N306" s="23">
        <f t="shared" si="118"/>
        <v>0</v>
      </c>
      <c r="O306" s="23">
        <f t="shared" si="118"/>
        <v>0</v>
      </c>
      <c r="P306" s="23">
        <f t="shared" si="118"/>
        <v>0</v>
      </c>
      <c r="Q306" s="23">
        <f t="shared" si="118"/>
        <v>0</v>
      </c>
      <c r="R306" s="23">
        <f t="shared" si="118"/>
        <v>0</v>
      </c>
      <c r="S306" s="23">
        <f t="shared" si="118"/>
        <v>0</v>
      </c>
      <c r="T306" s="23">
        <f t="shared" si="118"/>
        <v>0</v>
      </c>
      <c r="U306" s="23">
        <f t="shared" si="118"/>
        <v>0</v>
      </c>
      <c r="V306" s="23">
        <f t="shared" si="118"/>
        <v>0</v>
      </c>
      <c r="W306" s="23">
        <f t="shared" si="118"/>
        <v>0</v>
      </c>
      <c r="X306" s="23">
        <f t="shared" si="118"/>
        <v>0</v>
      </c>
      <c r="Y306" s="23">
        <f t="shared" si="118"/>
        <v>0</v>
      </c>
      <c r="Z306" s="23">
        <f t="shared" si="118"/>
        <v>0</v>
      </c>
      <c r="AA306" s="23">
        <f t="shared" si="118"/>
        <v>0</v>
      </c>
    </row>
    <row r="307" spans="1:27" x14ac:dyDescent="0.2">
      <c r="A307" s="190"/>
      <c r="B307" s="242" t="s">
        <v>15</v>
      </c>
      <c r="D307" s="23">
        <f t="shared" si="117"/>
        <v>0</v>
      </c>
      <c r="E307" s="23"/>
      <c r="F307" s="14" t="s">
        <v>227</v>
      </c>
      <c r="H307" s="23">
        <f t="shared" ref="H307:AA307" si="119">SUM(H221,H265)</f>
        <v>0</v>
      </c>
      <c r="I307" s="23">
        <f t="shared" si="119"/>
        <v>0</v>
      </c>
      <c r="J307" s="23">
        <f t="shared" si="119"/>
        <v>0</v>
      </c>
      <c r="K307" s="23">
        <f t="shared" si="119"/>
        <v>0</v>
      </c>
      <c r="L307" s="23">
        <f t="shared" si="119"/>
        <v>0</v>
      </c>
      <c r="M307" s="23">
        <f t="shared" si="119"/>
        <v>0</v>
      </c>
      <c r="N307" s="23">
        <f t="shared" si="119"/>
        <v>0</v>
      </c>
      <c r="O307" s="23">
        <f t="shared" si="119"/>
        <v>0</v>
      </c>
      <c r="P307" s="23">
        <f t="shared" si="119"/>
        <v>0</v>
      </c>
      <c r="Q307" s="23">
        <f t="shared" si="119"/>
        <v>0</v>
      </c>
      <c r="R307" s="23">
        <f t="shared" si="119"/>
        <v>0</v>
      </c>
      <c r="S307" s="23">
        <f t="shared" si="119"/>
        <v>0</v>
      </c>
      <c r="T307" s="23">
        <f t="shared" si="119"/>
        <v>0</v>
      </c>
      <c r="U307" s="23">
        <f t="shared" si="119"/>
        <v>0</v>
      </c>
      <c r="V307" s="23">
        <f t="shared" si="119"/>
        <v>0</v>
      </c>
      <c r="W307" s="23">
        <f t="shared" si="119"/>
        <v>0</v>
      </c>
      <c r="X307" s="23">
        <f t="shared" si="119"/>
        <v>0</v>
      </c>
      <c r="Y307" s="23">
        <f t="shared" si="119"/>
        <v>0</v>
      </c>
      <c r="Z307" s="23">
        <f t="shared" si="119"/>
        <v>0</v>
      </c>
      <c r="AA307" s="23">
        <f t="shared" si="119"/>
        <v>0</v>
      </c>
    </row>
    <row r="308" spans="1:27" x14ac:dyDescent="0.2">
      <c r="A308" s="190"/>
      <c r="B308" s="242" t="s">
        <v>16</v>
      </c>
      <c r="D308" s="23">
        <f t="shared" si="117"/>
        <v>0</v>
      </c>
      <c r="E308" s="23"/>
      <c r="F308" s="14" t="s">
        <v>227</v>
      </c>
      <c r="H308" s="23">
        <f t="shared" ref="H308:AA308" si="120">SUM(H222,H266)</f>
        <v>0</v>
      </c>
      <c r="I308" s="23">
        <f t="shared" si="120"/>
        <v>0</v>
      </c>
      <c r="J308" s="23">
        <f t="shared" si="120"/>
        <v>0</v>
      </c>
      <c r="K308" s="23">
        <f t="shared" si="120"/>
        <v>0</v>
      </c>
      <c r="L308" s="23">
        <f t="shared" si="120"/>
        <v>0</v>
      </c>
      <c r="M308" s="23">
        <f t="shared" si="120"/>
        <v>0</v>
      </c>
      <c r="N308" s="23">
        <f t="shared" si="120"/>
        <v>0</v>
      </c>
      <c r="O308" s="23">
        <f t="shared" si="120"/>
        <v>0</v>
      </c>
      <c r="P308" s="23">
        <f t="shared" si="120"/>
        <v>0</v>
      </c>
      <c r="Q308" s="23">
        <f t="shared" si="120"/>
        <v>0</v>
      </c>
      <c r="R308" s="23">
        <f t="shared" si="120"/>
        <v>0</v>
      </c>
      <c r="S308" s="23">
        <f t="shared" si="120"/>
        <v>0</v>
      </c>
      <c r="T308" s="23">
        <f t="shared" si="120"/>
        <v>0</v>
      </c>
      <c r="U308" s="23">
        <f t="shared" si="120"/>
        <v>0</v>
      </c>
      <c r="V308" s="23">
        <f t="shared" si="120"/>
        <v>0</v>
      </c>
      <c r="W308" s="23">
        <f t="shared" si="120"/>
        <v>0</v>
      </c>
      <c r="X308" s="23">
        <f t="shared" si="120"/>
        <v>0</v>
      </c>
      <c r="Y308" s="23">
        <f t="shared" si="120"/>
        <v>0</v>
      </c>
      <c r="Z308" s="23">
        <f t="shared" si="120"/>
        <v>0</v>
      </c>
      <c r="AA308" s="23">
        <f t="shared" si="120"/>
        <v>0</v>
      </c>
    </row>
    <row r="309" spans="1:27" x14ac:dyDescent="0.2">
      <c r="A309" s="190"/>
      <c r="B309" s="242" t="s">
        <v>17</v>
      </c>
      <c r="D309" s="23">
        <f t="shared" si="117"/>
        <v>0</v>
      </c>
      <c r="E309" s="23"/>
      <c r="F309" s="14" t="s">
        <v>227</v>
      </c>
      <c r="H309" s="23">
        <f t="shared" ref="H309:AA309" si="121">SUM(H223,H267)</f>
        <v>0</v>
      </c>
      <c r="I309" s="23">
        <f t="shared" si="121"/>
        <v>0</v>
      </c>
      <c r="J309" s="23">
        <f t="shared" si="121"/>
        <v>0</v>
      </c>
      <c r="K309" s="23">
        <f t="shared" si="121"/>
        <v>0</v>
      </c>
      <c r="L309" s="23">
        <f t="shared" si="121"/>
        <v>0</v>
      </c>
      <c r="M309" s="23">
        <f t="shared" si="121"/>
        <v>0</v>
      </c>
      <c r="N309" s="23">
        <f t="shared" si="121"/>
        <v>0</v>
      </c>
      <c r="O309" s="23">
        <f t="shared" si="121"/>
        <v>0</v>
      </c>
      <c r="P309" s="23">
        <f t="shared" si="121"/>
        <v>0</v>
      </c>
      <c r="Q309" s="23">
        <f t="shared" si="121"/>
        <v>0</v>
      </c>
      <c r="R309" s="23">
        <f t="shared" si="121"/>
        <v>0</v>
      </c>
      <c r="S309" s="23">
        <f t="shared" si="121"/>
        <v>0</v>
      </c>
      <c r="T309" s="23">
        <f t="shared" si="121"/>
        <v>0</v>
      </c>
      <c r="U309" s="23">
        <f t="shared" si="121"/>
        <v>0</v>
      </c>
      <c r="V309" s="23">
        <f t="shared" si="121"/>
        <v>0</v>
      </c>
      <c r="W309" s="23">
        <f t="shared" si="121"/>
        <v>0</v>
      </c>
      <c r="X309" s="23">
        <f t="shared" si="121"/>
        <v>0</v>
      </c>
      <c r="Y309" s="23">
        <f t="shared" si="121"/>
        <v>0</v>
      </c>
      <c r="Z309" s="23">
        <f t="shared" si="121"/>
        <v>0</v>
      </c>
      <c r="AA309" s="23">
        <f t="shared" si="121"/>
        <v>0</v>
      </c>
    </row>
    <row r="310" spans="1:27" x14ac:dyDescent="0.2">
      <c r="A310" s="190"/>
      <c r="B310" s="242" t="s">
        <v>189</v>
      </c>
      <c r="D310" s="23">
        <f t="shared" si="117"/>
        <v>0</v>
      </c>
      <c r="E310" s="23"/>
      <c r="F310" s="14" t="s">
        <v>227</v>
      </c>
      <c r="H310" s="23">
        <f t="shared" ref="H310:AA310" si="122">SUM(H224,H268)</f>
        <v>0</v>
      </c>
      <c r="I310" s="23">
        <f t="shared" si="122"/>
        <v>0</v>
      </c>
      <c r="J310" s="23">
        <f t="shared" si="122"/>
        <v>0</v>
      </c>
      <c r="K310" s="23">
        <f t="shared" si="122"/>
        <v>0</v>
      </c>
      <c r="L310" s="23">
        <f t="shared" si="122"/>
        <v>0</v>
      </c>
      <c r="M310" s="23">
        <f t="shared" si="122"/>
        <v>0</v>
      </c>
      <c r="N310" s="23">
        <f t="shared" si="122"/>
        <v>0</v>
      </c>
      <c r="O310" s="23">
        <f t="shared" si="122"/>
        <v>0</v>
      </c>
      <c r="P310" s="23">
        <f t="shared" si="122"/>
        <v>0</v>
      </c>
      <c r="Q310" s="23">
        <f t="shared" si="122"/>
        <v>0</v>
      </c>
      <c r="R310" s="23">
        <f t="shared" si="122"/>
        <v>0</v>
      </c>
      <c r="S310" s="23">
        <f t="shared" si="122"/>
        <v>0</v>
      </c>
      <c r="T310" s="23">
        <f t="shared" si="122"/>
        <v>0</v>
      </c>
      <c r="U310" s="23">
        <f t="shared" si="122"/>
        <v>0</v>
      </c>
      <c r="V310" s="23">
        <f t="shared" si="122"/>
        <v>0</v>
      </c>
      <c r="W310" s="23">
        <f t="shared" si="122"/>
        <v>0</v>
      </c>
      <c r="X310" s="23">
        <f t="shared" si="122"/>
        <v>0</v>
      </c>
      <c r="Y310" s="23">
        <f t="shared" si="122"/>
        <v>0</v>
      </c>
      <c r="Z310" s="23">
        <f t="shared" si="122"/>
        <v>0</v>
      </c>
      <c r="AA310" s="23">
        <f t="shared" si="122"/>
        <v>0</v>
      </c>
    </row>
    <row r="311" spans="1:27" x14ac:dyDescent="0.2">
      <c r="A311" s="190"/>
      <c r="B311" s="242" t="s">
        <v>18</v>
      </c>
      <c r="D311" s="23">
        <f t="shared" si="117"/>
        <v>0</v>
      </c>
      <c r="E311" s="23"/>
      <c r="F311" s="14" t="s">
        <v>227</v>
      </c>
      <c r="H311" s="23">
        <f t="shared" ref="H311:AA311" si="123">SUM(H225,H269)</f>
        <v>0</v>
      </c>
      <c r="I311" s="23">
        <f t="shared" si="123"/>
        <v>0</v>
      </c>
      <c r="J311" s="23">
        <f t="shared" si="123"/>
        <v>0</v>
      </c>
      <c r="K311" s="23">
        <f t="shared" si="123"/>
        <v>0</v>
      </c>
      <c r="L311" s="23">
        <f t="shared" si="123"/>
        <v>0</v>
      </c>
      <c r="M311" s="23">
        <f t="shared" si="123"/>
        <v>0</v>
      </c>
      <c r="N311" s="23">
        <f t="shared" si="123"/>
        <v>0</v>
      </c>
      <c r="O311" s="23">
        <f t="shared" si="123"/>
        <v>0</v>
      </c>
      <c r="P311" s="23">
        <f t="shared" si="123"/>
        <v>0</v>
      </c>
      <c r="Q311" s="23">
        <f t="shared" si="123"/>
        <v>0</v>
      </c>
      <c r="R311" s="23">
        <f t="shared" si="123"/>
        <v>0</v>
      </c>
      <c r="S311" s="23">
        <f t="shared" si="123"/>
        <v>0</v>
      </c>
      <c r="T311" s="23">
        <f t="shared" si="123"/>
        <v>0</v>
      </c>
      <c r="U311" s="23">
        <f t="shared" si="123"/>
        <v>0</v>
      </c>
      <c r="V311" s="23">
        <f t="shared" si="123"/>
        <v>0</v>
      </c>
      <c r="W311" s="23">
        <f t="shared" si="123"/>
        <v>0</v>
      </c>
      <c r="X311" s="23">
        <f t="shared" si="123"/>
        <v>0</v>
      </c>
      <c r="Y311" s="23">
        <f t="shared" si="123"/>
        <v>0</v>
      </c>
      <c r="Z311" s="23">
        <f t="shared" si="123"/>
        <v>0</v>
      </c>
      <c r="AA311" s="23">
        <f t="shared" si="123"/>
        <v>0</v>
      </c>
    </row>
    <row r="312" spans="1:27" x14ac:dyDescent="0.2">
      <c r="A312" s="190"/>
      <c r="B312" s="242" t="s">
        <v>19</v>
      </c>
      <c r="D312" s="23">
        <f t="shared" si="117"/>
        <v>0</v>
      </c>
      <c r="E312" s="23"/>
      <c r="F312" s="14" t="s">
        <v>227</v>
      </c>
      <c r="H312" s="23">
        <f t="shared" ref="H312:AA312" si="124">SUM(H226,H270)</f>
        <v>0</v>
      </c>
      <c r="I312" s="23">
        <f t="shared" si="124"/>
        <v>0</v>
      </c>
      <c r="J312" s="23">
        <f t="shared" si="124"/>
        <v>0</v>
      </c>
      <c r="K312" s="23">
        <f t="shared" si="124"/>
        <v>0</v>
      </c>
      <c r="L312" s="23">
        <f t="shared" si="124"/>
        <v>0</v>
      </c>
      <c r="M312" s="23">
        <f t="shared" si="124"/>
        <v>0</v>
      </c>
      <c r="N312" s="23">
        <f t="shared" si="124"/>
        <v>0</v>
      </c>
      <c r="O312" s="23">
        <f t="shared" si="124"/>
        <v>0</v>
      </c>
      <c r="P312" s="23">
        <f t="shared" si="124"/>
        <v>0</v>
      </c>
      <c r="Q312" s="23">
        <f t="shared" si="124"/>
        <v>0</v>
      </c>
      <c r="R312" s="23">
        <f t="shared" si="124"/>
        <v>0</v>
      </c>
      <c r="S312" s="23">
        <f t="shared" si="124"/>
        <v>0</v>
      </c>
      <c r="T312" s="23">
        <f t="shared" si="124"/>
        <v>0</v>
      </c>
      <c r="U312" s="23">
        <f t="shared" si="124"/>
        <v>0</v>
      </c>
      <c r="V312" s="23">
        <f t="shared" si="124"/>
        <v>0</v>
      </c>
      <c r="W312" s="23">
        <f t="shared" si="124"/>
        <v>0</v>
      </c>
      <c r="X312" s="23">
        <f t="shared" si="124"/>
        <v>0</v>
      </c>
      <c r="Y312" s="23">
        <f t="shared" si="124"/>
        <v>0</v>
      </c>
      <c r="Z312" s="23">
        <f t="shared" si="124"/>
        <v>0</v>
      </c>
      <c r="AA312" s="23">
        <f t="shared" si="124"/>
        <v>0</v>
      </c>
    </row>
    <row r="313" spans="1:27" x14ac:dyDescent="0.2">
      <c r="A313" s="190"/>
      <c r="B313" s="242" t="s">
        <v>243</v>
      </c>
      <c r="D313" s="23">
        <f t="shared" si="117"/>
        <v>0</v>
      </c>
      <c r="E313" s="23"/>
      <c r="F313" s="14" t="s">
        <v>227</v>
      </c>
      <c r="H313" s="23">
        <f t="shared" ref="H313:AA313" si="125">SUM(H227,H271)</f>
        <v>0</v>
      </c>
      <c r="I313" s="23">
        <f t="shared" si="125"/>
        <v>0</v>
      </c>
      <c r="J313" s="23">
        <f t="shared" si="125"/>
        <v>0</v>
      </c>
      <c r="K313" s="23">
        <f t="shared" si="125"/>
        <v>0</v>
      </c>
      <c r="L313" s="23">
        <f t="shared" si="125"/>
        <v>0</v>
      </c>
      <c r="M313" s="23">
        <f t="shared" si="125"/>
        <v>0</v>
      </c>
      <c r="N313" s="23">
        <f t="shared" si="125"/>
        <v>0</v>
      </c>
      <c r="O313" s="23">
        <f t="shared" si="125"/>
        <v>0</v>
      </c>
      <c r="P313" s="23">
        <f t="shared" si="125"/>
        <v>0</v>
      </c>
      <c r="Q313" s="23">
        <f t="shared" si="125"/>
        <v>0</v>
      </c>
      <c r="R313" s="23">
        <f t="shared" si="125"/>
        <v>0</v>
      </c>
      <c r="S313" s="23">
        <f t="shared" si="125"/>
        <v>0</v>
      </c>
      <c r="T313" s="23">
        <f t="shared" si="125"/>
        <v>0</v>
      </c>
      <c r="U313" s="23">
        <f t="shared" si="125"/>
        <v>0</v>
      </c>
      <c r="V313" s="23">
        <f t="shared" si="125"/>
        <v>0</v>
      </c>
      <c r="W313" s="23">
        <f t="shared" si="125"/>
        <v>0</v>
      </c>
      <c r="X313" s="23">
        <f t="shared" si="125"/>
        <v>0</v>
      </c>
      <c r="Y313" s="23">
        <f t="shared" si="125"/>
        <v>0</v>
      </c>
      <c r="Z313" s="23">
        <f t="shared" si="125"/>
        <v>0</v>
      </c>
      <c r="AA313" s="23">
        <f t="shared" si="125"/>
        <v>0</v>
      </c>
    </row>
    <row r="314" spans="1:27" x14ac:dyDescent="0.2">
      <c r="A314" s="190"/>
      <c r="B314" s="250" t="s">
        <v>247</v>
      </c>
      <c r="D314" s="169">
        <f t="shared" si="117"/>
        <v>0</v>
      </c>
      <c r="E314" s="169"/>
      <c r="F314" s="14" t="s">
        <v>227</v>
      </c>
      <c r="H314" s="23">
        <f>SUM(H228,H272)</f>
        <v>0</v>
      </c>
      <c r="I314" s="23">
        <f t="shared" ref="I314:AA314" si="126">SUM(I228,I272)</f>
        <v>0</v>
      </c>
      <c r="J314" s="23">
        <f t="shared" si="126"/>
        <v>0</v>
      </c>
      <c r="K314" s="23">
        <f t="shared" si="126"/>
        <v>0</v>
      </c>
      <c r="L314" s="23">
        <f t="shared" si="126"/>
        <v>0</v>
      </c>
      <c r="M314" s="23">
        <f t="shared" si="126"/>
        <v>0</v>
      </c>
      <c r="N314" s="23">
        <f t="shared" si="126"/>
        <v>0</v>
      </c>
      <c r="O314" s="23">
        <f t="shared" si="126"/>
        <v>0</v>
      </c>
      <c r="P314" s="23">
        <f t="shared" si="126"/>
        <v>0</v>
      </c>
      <c r="Q314" s="23">
        <f t="shared" si="126"/>
        <v>0</v>
      </c>
      <c r="R314" s="23">
        <f t="shared" si="126"/>
        <v>0</v>
      </c>
      <c r="S314" s="23">
        <f t="shared" si="126"/>
        <v>0</v>
      </c>
      <c r="T314" s="23">
        <f t="shared" si="126"/>
        <v>0</v>
      </c>
      <c r="U314" s="23">
        <f t="shared" si="126"/>
        <v>0</v>
      </c>
      <c r="V314" s="23">
        <f t="shared" si="126"/>
        <v>0</v>
      </c>
      <c r="W314" s="23">
        <f t="shared" si="126"/>
        <v>0</v>
      </c>
      <c r="X314" s="23">
        <f t="shared" si="126"/>
        <v>0</v>
      </c>
      <c r="Y314" s="23">
        <f t="shared" si="126"/>
        <v>0</v>
      </c>
      <c r="Z314" s="23">
        <f t="shared" si="126"/>
        <v>0</v>
      </c>
      <c r="AA314" s="23">
        <f t="shared" si="126"/>
        <v>0</v>
      </c>
    </row>
    <row r="315" spans="1:27" ht="12.75" thickBot="1" x14ac:dyDescent="0.25">
      <c r="A315" s="190"/>
      <c r="B315" s="253" t="s">
        <v>221</v>
      </c>
      <c r="C315" s="25"/>
      <c r="D315" s="71">
        <f t="shared" si="117"/>
        <v>0</v>
      </c>
      <c r="E315" s="71"/>
      <c r="F315" s="26" t="s">
        <v>227</v>
      </c>
      <c r="G315" s="25"/>
      <c r="H315" s="71">
        <f t="shared" ref="H315:AA315" si="127">SUM(H229,H273)</f>
        <v>0</v>
      </c>
      <c r="I315" s="71">
        <f t="shared" si="127"/>
        <v>0</v>
      </c>
      <c r="J315" s="71">
        <f t="shared" si="127"/>
        <v>0</v>
      </c>
      <c r="K315" s="71">
        <f t="shared" si="127"/>
        <v>0</v>
      </c>
      <c r="L315" s="71">
        <f t="shared" si="127"/>
        <v>0</v>
      </c>
      <c r="M315" s="71">
        <f t="shared" si="127"/>
        <v>0</v>
      </c>
      <c r="N315" s="71">
        <f t="shared" si="127"/>
        <v>0</v>
      </c>
      <c r="O315" s="71">
        <f t="shared" si="127"/>
        <v>0</v>
      </c>
      <c r="P315" s="71">
        <f t="shared" si="127"/>
        <v>0</v>
      </c>
      <c r="Q315" s="71">
        <f t="shared" si="127"/>
        <v>0</v>
      </c>
      <c r="R315" s="71">
        <f t="shared" si="127"/>
        <v>0</v>
      </c>
      <c r="S315" s="71">
        <f t="shared" si="127"/>
        <v>0</v>
      </c>
      <c r="T315" s="71">
        <f t="shared" si="127"/>
        <v>0</v>
      </c>
      <c r="U315" s="71">
        <f t="shared" si="127"/>
        <v>0</v>
      </c>
      <c r="V315" s="71">
        <f t="shared" si="127"/>
        <v>0</v>
      </c>
      <c r="W315" s="71">
        <f t="shared" si="127"/>
        <v>0</v>
      </c>
      <c r="X315" s="71">
        <f t="shared" si="127"/>
        <v>0</v>
      </c>
      <c r="Y315" s="71">
        <f t="shared" si="127"/>
        <v>0</v>
      </c>
      <c r="Z315" s="71">
        <f t="shared" si="127"/>
        <v>0</v>
      </c>
      <c r="AA315" s="71">
        <f t="shared" si="127"/>
        <v>0</v>
      </c>
    </row>
    <row r="316" spans="1:27" ht="12.75" thickTop="1" x14ac:dyDescent="0.2">
      <c r="A316" s="190"/>
      <c r="B316" s="254" t="s">
        <v>69</v>
      </c>
      <c r="D316" s="27">
        <f t="shared" si="117"/>
        <v>0</v>
      </c>
      <c r="E316" s="23"/>
      <c r="F316" s="14" t="s">
        <v>227</v>
      </c>
      <c r="H316" s="27">
        <f>SUM(H306:H315)</f>
        <v>0</v>
      </c>
      <c r="I316" s="27">
        <f t="shared" ref="I316:AA316" si="128">SUM(I306:I315)</f>
        <v>0</v>
      </c>
      <c r="J316" s="27">
        <f t="shared" si="128"/>
        <v>0</v>
      </c>
      <c r="K316" s="27">
        <f t="shared" si="128"/>
        <v>0</v>
      </c>
      <c r="L316" s="27">
        <f>SUM(L306:L315)</f>
        <v>0</v>
      </c>
      <c r="M316" s="27">
        <f t="shared" si="128"/>
        <v>0</v>
      </c>
      <c r="N316" s="27">
        <f t="shared" si="128"/>
        <v>0</v>
      </c>
      <c r="O316" s="27">
        <f t="shared" si="128"/>
        <v>0</v>
      </c>
      <c r="P316" s="27">
        <f t="shared" si="128"/>
        <v>0</v>
      </c>
      <c r="Q316" s="27">
        <f t="shared" si="128"/>
        <v>0</v>
      </c>
      <c r="R316" s="27">
        <f t="shared" si="128"/>
        <v>0</v>
      </c>
      <c r="S316" s="27">
        <f t="shared" si="128"/>
        <v>0</v>
      </c>
      <c r="T316" s="27">
        <f t="shared" si="128"/>
        <v>0</v>
      </c>
      <c r="U316" s="27">
        <f t="shared" si="128"/>
        <v>0</v>
      </c>
      <c r="V316" s="27">
        <f t="shared" si="128"/>
        <v>0</v>
      </c>
      <c r="W316" s="27">
        <f t="shared" si="128"/>
        <v>0</v>
      </c>
      <c r="X316" s="27">
        <f t="shared" si="128"/>
        <v>0</v>
      </c>
      <c r="Y316" s="27">
        <f t="shared" si="128"/>
        <v>0</v>
      </c>
      <c r="Z316" s="27">
        <f t="shared" si="128"/>
        <v>0</v>
      </c>
      <c r="AA316" s="27">
        <f t="shared" si="128"/>
        <v>0</v>
      </c>
    </row>
    <row r="317" spans="1:27" x14ac:dyDescent="0.2"/>
    <row r="318" spans="1:27" x14ac:dyDescent="0.2">
      <c r="A318" s="1"/>
      <c r="B318" s="238" t="s">
        <v>66</v>
      </c>
    </row>
    <row r="319" spans="1:27" x14ac:dyDescent="0.2">
      <c r="A319" s="190"/>
      <c r="B319" s="242" t="s">
        <v>245</v>
      </c>
      <c r="D319" s="23">
        <f t="shared" ref="D319:D331" si="129">SUM(H319:AA319)</f>
        <v>0</v>
      </c>
      <c r="E319" s="23"/>
      <c r="F319" s="14" t="s">
        <v>227</v>
      </c>
      <c r="H319" s="23">
        <f>SUM(H233,H277)</f>
        <v>0</v>
      </c>
      <c r="I319" s="23">
        <f t="shared" ref="I319:AA319" si="130">SUM(I233,I277)</f>
        <v>0</v>
      </c>
      <c r="J319" s="23">
        <f t="shared" si="130"/>
        <v>0</v>
      </c>
      <c r="K319" s="23">
        <f t="shared" si="130"/>
        <v>0</v>
      </c>
      <c r="L319" s="23">
        <f t="shared" si="130"/>
        <v>0</v>
      </c>
      <c r="M319" s="23">
        <f t="shared" si="130"/>
        <v>0</v>
      </c>
      <c r="N319" s="23">
        <f t="shared" si="130"/>
        <v>0</v>
      </c>
      <c r="O319" s="23">
        <f t="shared" si="130"/>
        <v>0</v>
      </c>
      <c r="P319" s="23">
        <f t="shared" si="130"/>
        <v>0</v>
      </c>
      <c r="Q319" s="23">
        <f t="shared" si="130"/>
        <v>0</v>
      </c>
      <c r="R319" s="23">
        <f t="shared" si="130"/>
        <v>0</v>
      </c>
      <c r="S319" s="23">
        <f t="shared" si="130"/>
        <v>0</v>
      </c>
      <c r="T319" s="23">
        <f t="shared" si="130"/>
        <v>0</v>
      </c>
      <c r="U319" s="23">
        <f t="shared" si="130"/>
        <v>0</v>
      </c>
      <c r="V319" s="23">
        <f t="shared" si="130"/>
        <v>0</v>
      </c>
      <c r="W319" s="23">
        <f t="shared" si="130"/>
        <v>0</v>
      </c>
      <c r="X319" s="23">
        <f t="shared" si="130"/>
        <v>0</v>
      </c>
      <c r="Y319" s="23">
        <f t="shared" si="130"/>
        <v>0</v>
      </c>
      <c r="Z319" s="23">
        <f t="shared" si="130"/>
        <v>0</v>
      </c>
      <c r="AA319" s="23">
        <f t="shared" si="130"/>
        <v>0</v>
      </c>
    </row>
    <row r="320" spans="1:27" x14ac:dyDescent="0.2">
      <c r="A320" s="190"/>
      <c r="B320" s="242" t="s">
        <v>15</v>
      </c>
      <c r="D320" s="23">
        <f t="shared" si="129"/>
        <v>0</v>
      </c>
      <c r="E320" s="23"/>
      <c r="F320" s="14" t="s">
        <v>227</v>
      </c>
      <c r="H320" s="23">
        <f t="shared" ref="H320:AA320" si="131">SUM(H234,H278)</f>
        <v>0</v>
      </c>
      <c r="I320" s="23">
        <f t="shared" si="131"/>
        <v>0</v>
      </c>
      <c r="J320" s="23">
        <f t="shared" si="131"/>
        <v>0</v>
      </c>
      <c r="K320" s="23">
        <f t="shared" si="131"/>
        <v>0</v>
      </c>
      <c r="L320" s="23">
        <f t="shared" si="131"/>
        <v>0</v>
      </c>
      <c r="M320" s="23">
        <f t="shared" si="131"/>
        <v>0</v>
      </c>
      <c r="N320" s="23">
        <f t="shared" si="131"/>
        <v>0</v>
      </c>
      <c r="O320" s="23">
        <f t="shared" si="131"/>
        <v>0</v>
      </c>
      <c r="P320" s="23">
        <f t="shared" si="131"/>
        <v>0</v>
      </c>
      <c r="Q320" s="23">
        <f t="shared" si="131"/>
        <v>0</v>
      </c>
      <c r="R320" s="23">
        <f t="shared" si="131"/>
        <v>0</v>
      </c>
      <c r="S320" s="23">
        <f t="shared" si="131"/>
        <v>0</v>
      </c>
      <c r="T320" s="23">
        <f t="shared" si="131"/>
        <v>0</v>
      </c>
      <c r="U320" s="23">
        <f t="shared" si="131"/>
        <v>0</v>
      </c>
      <c r="V320" s="23">
        <f t="shared" si="131"/>
        <v>0</v>
      </c>
      <c r="W320" s="23">
        <f t="shared" si="131"/>
        <v>0</v>
      </c>
      <c r="X320" s="23">
        <f t="shared" si="131"/>
        <v>0</v>
      </c>
      <c r="Y320" s="23">
        <f t="shared" si="131"/>
        <v>0</v>
      </c>
      <c r="Z320" s="23">
        <f t="shared" si="131"/>
        <v>0</v>
      </c>
      <c r="AA320" s="23">
        <f t="shared" si="131"/>
        <v>0</v>
      </c>
    </row>
    <row r="321" spans="1:27" x14ac:dyDescent="0.2">
      <c r="A321" s="190"/>
      <c r="B321" s="242" t="s">
        <v>16</v>
      </c>
      <c r="D321" s="23">
        <f t="shared" si="129"/>
        <v>0</v>
      </c>
      <c r="E321" s="23"/>
      <c r="F321" s="14" t="s">
        <v>227</v>
      </c>
      <c r="H321" s="23">
        <f t="shared" ref="H321:AA321" si="132">SUM(H235,H279)</f>
        <v>0</v>
      </c>
      <c r="I321" s="23">
        <f t="shared" si="132"/>
        <v>0</v>
      </c>
      <c r="J321" s="23">
        <f t="shared" si="132"/>
        <v>0</v>
      </c>
      <c r="K321" s="23">
        <f t="shared" si="132"/>
        <v>0</v>
      </c>
      <c r="L321" s="23">
        <f t="shared" si="132"/>
        <v>0</v>
      </c>
      <c r="M321" s="23">
        <f t="shared" si="132"/>
        <v>0</v>
      </c>
      <c r="N321" s="23">
        <f t="shared" si="132"/>
        <v>0</v>
      </c>
      <c r="O321" s="23">
        <f t="shared" si="132"/>
        <v>0</v>
      </c>
      <c r="P321" s="23">
        <f t="shared" si="132"/>
        <v>0</v>
      </c>
      <c r="Q321" s="23">
        <f t="shared" si="132"/>
        <v>0</v>
      </c>
      <c r="R321" s="23">
        <f t="shared" si="132"/>
        <v>0</v>
      </c>
      <c r="S321" s="23">
        <f t="shared" si="132"/>
        <v>0</v>
      </c>
      <c r="T321" s="23">
        <f t="shared" si="132"/>
        <v>0</v>
      </c>
      <c r="U321" s="23">
        <f t="shared" si="132"/>
        <v>0</v>
      </c>
      <c r="V321" s="23">
        <f t="shared" si="132"/>
        <v>0</v>
      </c>
      <c r="W321" s="23">
        <f t="shared" si="132"/>
        <v>0</v>
      </c>
      <c r="X321" s="23">
        <f t="shared" si="132"/>
        <v>0</v>
      </c>
      <c r="Y321" s="23">
        <f t="shared" si="132"/>
        <v>0</v>
      </c>
      <c r="Z321" s="23">
        <f t="shared" si="132"/>
        <v>0</v>
      </c>
      <c r="AA321" s="23">
        <f t="shared" si="132"/>
        <v>0</v>
      </c>
    </row>
    <row r="322" spans="1:27" x14ac:dyDescent="0.2">
      <c r="A322" s="190"/>
      <c r="B322" s="242" t="s">
        <v>17</v>
      </c>
      <c r="D322" s="23">
        <f t="shared" si="129"/>
        <v>0</v>
      </c>
      <c r="E322" s="23"/>
      <c r="F322" s="14" t="s">
        <v>227</v>
      </c>
      <c r="H322" s="23">
        <f t="shared" ref="H322:AA322" si="133">SUM(H236,H280)</f>
        <v>0</v>
      </c>
      <c r="I322" s="23">
        <f t="shared" si="133"/>
        <v>0</v>
      </c>
      <c r="J322" s="23">
        <f t="shared" si="133"/>
        <v>0</v>
      </c>
      <c r="K322" s="23">
        <f t="shared" si="133"/>
        <v>0</v>
      </c>
      <c r="L322" s="23">
        <f t="shared" si="133"/>
        <v>0</v>
      </c>
      <c r="M322" s="23">
        <f t="shared" si="133"/>
        <v>0</v>
      </c>
      <c r="N322" s="23">
        <f t="shared" si="133"/>
        <v>0</v>
      </c>
      <c r="O322" s="23">
        <f t="shared" si="133"/>
        <v>0</v>
      </c>
      <c r="P322" s="23">
        <f t="shared" si="133"/>
        <v>0</v>
      </c>
      <c r="Q322" s="23">
        <f t="shared" si="133"/>
        <v>0</v>
      </c>
      <c r="R322" s="23">
        <f t="shared" si="133"/>
        <v>0</v>
      </c>
      <c r="S322" s="23">
        <f t="shared" si="133"/>
        <v>0</v>
      </c>
      <c r="T322" s="23">
        <f t="shared" si="133"/>
        <v>0</v>
      </c>
      <c r="U322" s="23">
        <f t="shared" si="133"/>
        <v>0</v>
      </c>
      <c r="V322" s="23">
        <f t="shared" si="133"/>
        <v>0</v>
      </c>
      <c r="W322" s="23">
        <f t="shared" si="133"/>
        <v>0</v>
      </c>
      <c r="X322" s="23">
        <f t="shared" si="133"/>
        <v>0</v>
      </c>
      <c r="Y322" s="23">
        <f t="shared" si="133"/>
        <v>0</v>
      </c>
      <c r="Z322" s="23">
        <f t="shared" si="133"/>
        <v>0</v>
      </c>
      <c r="AA322" s="23">
        <f t="shared" si="133"/>
        <v>0</v>
      </c>
    </row>
    <row r="323" spans="1:27" x14ac:dyDescent="0.2">
      <c r="A323" s="190"/>
      <c r="B323" s="242" t="s">
        <v>189</v>
      </c>
      <c r="D323" s="23">
        <f t="shared" si="129"/>
        <v>0</v>
      </c>
      <c r="E323" s="23"/>
      <c r="F323" s="14" t="s">
        <v>227</v>
      </c>
      <c r="H323" s="23">
        <f t="shared" ref="H323:AA323" si="134">SUM(H237,H281)</f>
        <v>0</v>
      </c>
      <c r="I323" s="23">
        <f t="shared" si="134"/>
        <v>0</v>
      </c>
      <c r="J323" s="23">
        <f t="shared" si="134"/>
        <v>0</v>
      </c>
      <c r="K323" s="23">
        <f t="shared" si="134"/>
        <v>0</v>
      </c>
      <c r="L323" s="23">
        <f t="shared" si="134"/>
        <v>0</v>
      </c>
      <c r="M323" s="23">
        <f t="shared" si="134"/>
        <v>0</v>
      </c>
      <c r="N323" s="23">
        <f t="shared" si="134"/>
        <v>0</v>
      </c>
      <c r="O323" s="23">
        <f t="shared" si="134"/>
        <v>0</v>
      </c>
      <c r="P323" s="23">
        <f t="shared" si="134"/>
        <v>0</v>
      </c>
      <c r="Q323" s="23">
        <f t="shared" si="134"/>
        <v>0</v>
      </c>
      <c r="R323" s="23">
        <f t="shared" si="134"/>
        <v>0</v>
      </c>
      <c r="S323" s="23">
        <f t="shared" si="134"/>
        <v>0</v>
      </c>
      <c r="T323" s="23">
        <f t="shared" si="134"/>
        <v>0</v>
      </c>
      <c r="U323" s="23">
        <f t="shared" si="134"/>
        <v>0</v>
      </c>
      <c r="V323" s="23">
        <f t="shared" si="134"/>
        <v>0</v>
      </c>
      <c r="W323" s="23">
        <f t="shared" si="134"/>
        <v>0</v>
      </c>
      <c r="X323" s="23">
        <f t="shared" si="134"/>
        <v>0</v>
      </c>
      <c r="Y323" s="23">
        <f t="shared" si="134"/>
        <v>0</v>
      </c>
      <c r="Z323" s="23">
        <f t="shared" si="134"/>
        <v>0</v>
      </c>
      <c r="AA323" s="23">
        <f t="shared" si="134"/>
        <v>0</v>
      </c>
    </row>
    <row r="324" spans="1:27" x14ac:dyDescent="0.2">
      <c r="A324" s="190"/>
      <c r="B324" s="242" t="s">
        <v>18</v>
      </c>
      <c r="D324" s="23">
        <f t="shared" si="129"/>
        <v>0</v>
      </c>
      <c r="E324" s="23"/>
      <c r="F324" s="14" t="s">
        <v>227</v>
      </c>
      <c r="H324" s="23">
        <f t="shared" ref="H324:AA324" si="135">SUM(H238,H282)</f>
        <v>0</v>
      </c>
      <c r="I324" s="23">
        <f t="shared" si="135"/>
        <v>0</v>
      </c>
      <c r="J324" s="23">
        <f t="shared" si="135"/>
        <v>0</v>
      </c>
      <c r="K324" s="23">
        <f t="shared" si="135"/>
        <v>0</v>
      </c>
      <c r="L324" s="23">
        <f t="shared" si="135"/>
        <v>0</v>
      </c>
      <c r="M324" s="23">
        <f t="shared" si="135"/>
        <v>0</v>
      </c>
      <c r="N324" s="23">
        <f t="shared" si="135"/>
        <v>0</v>
      </c>
      <c r="O324" s="23">
        <f t="shared" si="135"/>
        <v>0</v>
      </c>
      <c r="P324" s="23">
        <f t="shared" si="135"/>
        <v>0</v>
      </c>
      <c r="Q324" s="23">
        <f t="shared" si="135"/>
        <v>0</v>
      </c>
      <c r="R324" s="23">
        <f t="shared" si="135"/>
        <v>0</v>
      </c>
      <c r="S324" s="23">
        <f t="shared" si="135"/>
        <v>0</v>
      </c>
      <c r="T324" s="23">
        <f t="shared" si="135"/>
        <v>0</v>
      </c>
      <c r="U324" s="23">
        <f t="shared" si="135"/>
        <v>0</v>
      </c>
      <c r="V324" s="23">
        <f t="shared" si="135"/>
        <v>0</v>
      </c>
      <c r="W324" s="23">
        <f t="shared" si="135"/>
        <v>0</v>
      </c>
      <c r="X324" s="23">
        <f t="shared" si="135"/>
        <v>0</v>
      </c>
      <c r="Y324" s="23">
        <f t="shared" si="135"/>
        <v>0</v>
      </c>
      <c r="Z324" s="23">
        <f t="shared" si="135"/>
        <v>0</v>
      </c>
      <c r="AA324" s="23">
        <f t="shared" si="135"/>
        <v>0</v>
      </c>
    </row>
    <row r="325" spans="1:27" x14ac:dyDescent="0.2">
      <c r="A325" s="190"/>
      <c r="B325" s="242" t="s">
        <v>19</v>
      </c>
      <c r="D325" s="23">
        <f t="shared" si="129"/>
        <v>0</v>
      </c>
      <c r="E325" s="23"/>
      <c r="F325" s="14" t="s">
        <v>227</v>
      </c>
      <c r="H325" s="23">
        <f>SUM(H239,H283)</f>
        <v>0</v>
      </c>
      <c r="I325" s="23">
        <f t="shared" ref="I325:AA325" si="136">SUM(I239,I283)</f>
        <v>0</v>
      </c>
      <c r="J325" s="23">
        <f t="shared" si="136"/>
        <v>0</v>
      </c>
      <c r="K325" s="23">
        <f t="shared" si="136"/>
        <v>0</v>
      </c>
      <c r="L325" s="23">
        <f t="shared" si="136"/>
        <v>0</v>
      </c>
      <c r="M325" s="23">
        <f t="shared" si="136"/>
        <v>0</v>
      </c>
      <c r="N325" s="23">
        <f t="shared" si="136"/>
        <v>0</v>
      </c>
      <c r="O325" s="23">
        <f t="shared" si="136"/>
        <v>0</v>
      </c>
      <c r="P325" s="23">
        <f t="shared" si="136"/>
        <v>0</v>
      </c>
      <c r="Q325" s="23">
        <f t="shared" si="136"/>
        <v>0</v>
      </c>
      <c r="R325" s="23">
        <f t="shared" si="136"/>
        <v>0</v>
      </c>
      <c r="S325" s="23">
        <f t="shared" si="136"/>
        <v>0</v>
      </c>
      <c r="T325" s="23">
        <f t="shared" si="136"/>
        <v>0</v>
      </c>
      <c r="U325" s="23">
        <f t="shared" si="136"/>
        <v>0</v>
      </c>
      <c r="V325" s="23">
        <f t="shared" si="136"/>
        <v>0</v>
      </c>
      <c r="W325" s="23">
        <f t="shared" si="136"/>
        <v>0</v>
      </c>
      <c r="X325" s="23">
        <f t="shared" si="136"/>
        <v>0</v>
      </c>
      <c r="Y325" s="23">
        <f t="shared" si="136"/>
        <v>0</v>
      </c>
      <c r="Z325" s="23">
        <f t="shared" si="136"/>
        <v>0</v>
      </c>
      <c r="AA325" s="23">
        <f t="shared" si="136"/>
        <v>0</v>
      </c>
    </row>
    <row r="326" spans="1:27" x14ac:dyDescent="0.2">
      <c r="A326" s="190"/>
      <c r="B326" s="242" t="s">
        <v>243</v>
      </c>
      <c r="D326" s="23">
        <f t="shared" si="129"/>
        <v>0</v>
      </c>
      <c r="E326" s="23"/>
      <c r="F326" s="14" t="s">
        <v>227</v>
      </c>
      <c r="H326" s="23">
        <f>SUM(H240,H284)</f>
        <v>0</v>
      </c>
      <c r="I326" s="23">
        <f t="shared" ref="I326:AA326" si="137">SUM(I240,I284)</f>
        <v>0</v>
      </c>
      <c r="J326" s="23">
        <f t="shared" si="137"/>
        <v>0</v>
      </c>
      <c r="K326" s="23">
        <f t="shared" si="137"/>
        <v>0</v>
      </c>
      <c r="L326" s="23">
        <f t="shared" si="137"/>
        <v>0</v>
      </c>
      <c r="M326" s="23">
        <f t="shared" si="137"/>
        <v>0</v>
      </c>
      <c r="N326" s="23">
        <f t="shared" si="137"/>
        <v>0</v>
      </c>
      <c r="O326" s="23">
        <f t="shared" si="137"/>
        <v>0</v>
      </c>
      <c r="P326" s="23">
        <f t="shared" si="137"/>
        <v>0</v>
      </c>
      <c r="Q326" s="23">
        <f t="shared" si="137"/>
        <v>0</v>
      </c>
      <c r="R326" s="23">
        <f t="shared" si="137"/>
        <v>0</v>
      </c>
      <c r="S326" s="23">
        <f t="shared" si="137"/>
        <v>0</v>
      </c>
      <c r="T326" s="23">
        <f t="shared" si="137"/>
        <v>0</v>
      </c>
      <c r="U326" s="23">
        <f t="shared" si="137"/>
        <v>0</v>
      </c>
      <c r="V326" s="23">
        <f t="shared" si="137"/>
        <v>0</v>
      </c>
      <c r="W326" s="23">
        <f t="shared" si="137"/>
        <v>0</v>
      </c>
      <c r="X326" s="23">
        <f t="shared" si="137"/>
        <v>0</v>
      </c>
      <c r="Y326" s="23">
        <f t="shared" si="137"/>
        <v>0</v>
      </c>
      <c r="Z326" s="23">
        <f t="shared" si="137"/>
        <v>0</v>
      </c>
      <c r="AA326" s="23">
        <f t="shared" si="137"/>
        <v>0</v>
      </c>
    </row>
    <row r="327" spans="1:27" x14ac:dyDescent="0.2">
      <c r="A327" s="190"/>
      <c r="B327" s="256" t="s">
        <v>244</v>
      </c>
      <c r="D327" s="23">
        <f t="shared" ref="D327" si="138">SUM(H327:AA327)</f>
        <v>0</v>
      </c>
      <c r="E327" s="23"/>
      <c r="F327" s="14" t="s">
        <v>227</v>
      </c>
      <c r="H327" s="23">
        <f>H301</f>
        <v>0</v>
      </c>
      <c r="I327" s="23">
        <f t="shared" ref="I327:Z327" si="139">I301</f>
        <v>0</v>
      </c>
      <c r="J327" s="23">
        <f t="shared" si="139"/>
        <v>0</v>
      </c>
      <c r="K327" s="23">
        <f t="shared" si="139"/>
        <v>0</v>
      </c>
      <c r="L327" s="23">
        <f t="shared" si="139"/>
        <v>0</v>
      </c>
      <c r="M327" s="23">
        <f t="shared" si="139"/>
        <v>0</v>
      </c>
      <c r="N327" s="23">
        <f t="shared" si="139"/>
        <v>0</v>
      </c>
      <c r="O327" s="23">
        <f t="shared" si="139"/>
        <v>0</v>
      </c>
      <c r="P327" s="23">
        <f t="shared" si="139"/>
        <v>0</v>
      </c>
      <c r="Q327" s="23">
        <f t="shared" si="139"/>
        <v>0</v>
      </c>
      <c r="R327" s="23">
        <f t="shared" si="139"/>
        <v>0</v>
      </c>
      <c r="S327" s="23">
        <f t="shared" si="139"/>
        <v>0</v>
      </c>
      <c r="T327" s="23">
        <f t="shared" si="139"/>
        <v>0</v>
      </c>
      <c r="U327" s="23">
        <f t="shared" si="139"/>
        <v>0</v>
      </c>
      <c r="V327" s="23">
        <f t="shared" si="139"/>
        <v>0</v>
      </c>
      <c r="W327" s="23">
        <f t="shared" si="139"/>
        <v>0</v>
      </c>
      <c r="X327" s="23">
        <f t="shared" si="139"/>
        <v>0</v>
      </c>
      <c r="Y327" s="23">
        <f t="shared" si="139"/>
        <v>0</v>
      </c>
      <c r="Z327" s="23">
        <f t="shared" si="139"/>
        <v>0</v>
      </c>
      <c r="AA327" s="23">
        <f>AA301</f>
        <v>0</v>
      </c>
    </row>
    <row r="328" spans="1:27" x14ac:dyDescent="0.2">
      <c r="A328" s="190"/>
      <c r="B328" s="250" t="s">
        <v>247</v>
      </c>
      <c r="D328" s="23">
        <f t="shared" si="129"/>
        <v>0</v>
      </c>
      <c r="E328" s="23"/>
      <c r="F328" s="14" t="s">
        <v>227</v>
      </c>
      <c r="H328" s="23">
        <f>SUM(H242,H286)</f>
        <v>0</v>
      </c>
      <c r="I328" s="23">
        <f t="shared" ref="I328:AA328" si="140">SUM(I242,I286)</f>
        <v>0</v>
      </c>
      <c r="J328" s="23">
        <f t="shared" si="140"/>
        <v>0</v>
      </c>
      <c r="K328" s="23">
        <f t="shared" si="140"/>
        <v>0</v>
      </c>
      <c r="L328" s="23">
        <f t="shared" si="140"/>
        <v>0</v>
      </c>
      <c r="M328" s="23">
        <f t="shared" si="140"/>
        <v>0</v>
      </c>
      <c r="N328" s="23">
        <f t="shared" si="140"/>
        <v>0</v>
      </c>
      <c r="O328" s="23">
        <f t="shared" si="140"/>
        <v>0</v>
      </c>
      <c r="P328" s="23">
        <f t="shared" si="140"/>
        <v>0</v>
      </c>
      <c r="Q328" s="23">
        <f t="shared" si="140"/>
        <v>0</v>
      </c>
      <c r="R328" s="23">
        <f t="shared" si="140"/>
        <v>0</v>
      </c>
      <c r="S328" s="23">
        <f t="shared" si="140"/>
        <v>0</v>
      </c>
      <c r="T328" s="23">
        <f t="shared" si="140"/>
        <v>0</v>
      </c>
      <c r="U328" s="23">
        <f t="shared" si="140"/>
        <v>0</v>
      </c>
      <c r="V328" s="23">
        <f t="shared" si="140"/>
        <v>0</v>
      </c>
      <c r="W328" s="23">
        <f t="shared" si="140"/>
        <v>0</v>
      </c>
      <c r="X328" s="23">
        <f t="shared" si="140"/>
        <v>0</v>
      </c>
      <c r="Y328" s="23">
        <f t="shared" si="140"/>
        <v>0</v>
      </c>
      <c r="Z328" s="23">
        <f t="shared" si="140"/>
        <v>0</v>
      </c>
      <c r="AA328" s="23">
        <f t="shared" si="140"/>
        <v>0</v>
      </c>
    </row>
    <row r="329" spans="1:27" ht="12.75" thickBot="1" x14ac:dyDescent="0.25">
      <c r="A329" s="190"/>
      <c r="B329" s="253" t="s">
        <v>221</v>
      </c>
      <c r="C329" s="25"/>
      <c r="D329" s="71">
        <f t="shared" si="129"/>
        <v>0</v>
      </c>
      <c r="E329" s="71"/>
      <c r="F329" s="26" t="s">
        <v>227</v>
      </c>
      <c r="G329" s="25"/>
      <c r="H329" s="71">
        <f t="shared" ref="H329:AA329" si="141">H315</f>
        <v>0</v>
      </c>
      <c r="I329" s="71">
        <f t="shared" si="141"/>
        <v>0</v>
      </c>
      <c r="J329" s="71">
        <f t="shared" si="141"/>
        <v>0</v>
      </c>
      <c r="K329" s="71">
        <f t="shared" si="141"/>
        <v>0</v>
      </c>
      <c r="L329" s="71">
        <f t="shared" si="141"/>
        <v>0</v>
      </c>
      <c r="M329" s="71">
        <f t="shared" si="141"/>
        <v>0</v>
      </c>
      <c r="N329" s="71">
        <f t="shared" si="141"/>
        <v>0</v>
      </c>
      <c r="O329" s="71">
        <f t="shared" si="141"/>
        <v>0</v>
      </c>
      <c r="P329" s="71">
        <f t="shared" si="141"/>
        <v>0</v>
      </c>
      <c r="Q329" s="71">
        <f t="shared" si="141"/>
        <v>0</v>
      </c>
      <c r="R329" s="71">
        <f t="shared" si="141"/>
        <v>0</v>
      </c>
      <c r="S329" s="71">
        <f t="shared" si="141"/>
        <v>0</v>
      </c>
      <c r="T329" s="71">
        <f t="shared" si="141"/>
        <v>0</v>
      </c>
      <c r="U329" s="71">
        <f t="shared" si="141"/>
        <v>0</v>
      </c>
      <c r="V329" s="71">
        <f t="shared" si="141"/>
        <v>0</v>
      </c>
      <c r="W329" s="71">
        <f t="shared" si="141"/>
        <v>0</v>
      </c>
      <c r="X329" s="71">
        <f t="shared" si="141"/>
        <v>0</v>
      </c>
      <c r="Y329" s="71">
        <f t="shared" si="141"/>
        <v>0</v>
      </c>
      <c r="Z329" s="71">
        <f t="shared" si="141"/>
        <v>0</v>
      </c>
      <c r="AA329" s="71">
        <f t="shared" si="141"/>
        <v>0</v>
      </c>
    </row>
    <row r="330" spans="1:27" ht="12.75" thickTop="1" x14ac:dyDescent="0.2">
      <c r="A330" s="190"/>
      <c r="B330" s="255" t="s">
        <v>67</v>
      </c>
      <c r="D330" s="27">
        <f t="shared" si="129"/>
        <v>0</v>
      </c>
      <c r="E330" s="23"/>
      <c r="F330" s="14" t="s">
        <v>227</v>
      </c>
      <c r="H330" s="27">
        <f t="shared" ref="H330:AA330" si="142">SUM(H319:H329)</f>
        <v>0</v>
      </c>
      <c r="I330" s="27">
        <f t="shared" si="142"/>
        <v>0</v>
      </c>
      <c r="J330" s="27">
        <f t="shared" si="142"/>
        <v>0</v>
      </c>
      <c r="K330" s="27">
        <f t="shared" si="142"/>
        <v>0</v>
      </c>
      <c r="L330" s="27">
        <f t="shared" si="142"/>
        <v>0</v>
      </c>
      <c r="M330" s="27">
        <f t="shared" si="142"/>
        <v>0</v>
      </c>
      <c r="N330" s="27">
        <f t="shared" si="142"/>
        <v>0</v>
      </c>
      <c r="O330" s="27">
        <f t="shared" si="142"/>
        <v>0</v>
      </c>
      <c r="P330" s="27">
        <f t="shared" si="142"/>
        <v>0</v>
      </c>
      <c r="Q330" s="27">
        <f t="shared" si="142"/>
        <v>0</v>
      </c>
      <c r="R330" s="27">
        <f t="shared" si="142"/>
        <v>0</v>
      </c>
      <c r="S330" s="27">
        <f t="shared" si="142"/>
        <v>0</v>
      </c>
      <c r="T330" s="27">
        <f t="shared" si="142"/>
        <v>0</v>
      </c>
      <c r="U330" s="27">
        <f t="shared" si="142"/>
        <v>0</v>
      </c>
      <c r="V330" s="27">
        <f t="shared" si="142"/>
        <v>0</v>
      </c>
      <c r="W330" s="27">
        <f t="shared" si="142"/>
        <v>0</v>
      </c>
      <c r="X330" s="27">
        <f t="shared" si="142"/>
        <v>0</v>
      </c>
      <c r="Y330" s="27">
        <f t="shared" si="142"/>
        <v>0</v>
      </c>
      <c r="Z330" s="27">
        <f t="shared" si="142"/>
        <v>0</v>
      </c>
      <c r="AA330" s="27">
        <f t="shared" si="142"/>
        <v>0</v>
      </c>
    </row>
    <row r="331" spans="1:27" x14ac:dyDescent="0.2">
      <c r="A331" s="190"/>
      <c r="B331" s="255" t="s">
        <v>249</v>
      </c>
      <c r="D331" s="27">
        <f t="shared" si="129"/>
        <v>0</v>
      </c>
      <c r="E331" s="23"/>
      <c r="F331" s="14" t="s">
        <v>227</v>
      </c>
      <c r="H331" s="27">
        <f>H330-H328</f>
        <v>0</v>
      </c>
      <c r="I331" s="27">
        <f t="shared" ref="I331:AA331" si="143">I330-I328</f>
        <v>0</v>
      </c>
      <c r="J331" s="27">
        <f t="shared" si="143"/>
        <v>0</v>
      </c>
      <c r="K331" s="27">
        <f t="shared" si="143"/>
        <v>0</v>
      </c>
      <c r="L331" s="27">
        <f t="shared" si="143"/>
        <v>0</v>
      </c>
      <c r="M331" s="27">
        <f t="shared" si="143"/>
        <v>0</v>
      </c>
      <c r="N331" s="27">
        <f t="shared" si="143"/>
        <v>0</v>
      </c>
      <c r="O331" s="27">
        <f t="shared" si="143"/>
        <v>0</v>
      </c>
      <c r="P331" s="27">
        <f t="shared" si="143"/>
        <v>0</v>
      </c>
      <c r="Q331" s="27">
        <f t="shared" si="143"/>
        <v>0</v>
      </c>
      <c r="R331" s="27">
        <f t="shared" si="143"/>
        <v>0</v>
      </c>
      <c r="S331" s="27">
        <f t="shared" si="143"/>
        <v>0</v>
      </c>
      <c r="T331" s="27">
        <f t="shared" si="143"/>
        <v>0</v>
      </c>
      <c r="U331" s="27">
        <f t="shared" si="143"/>
        <v>0</v>
      </c>
      <c r="V331" s="27">
        <f t="shared" si="143"/>
        <v>0</v>
      </c>
      <c r="W331" s="27">
        <f t="shared" si="143"/>
        <v>0</v>
      </c>
      <c r="X331" s="27">
        <f t="shared" si="143"/>
        <v>0</v>
      </c>
      <c r="Y331" s="27">
        <f t="shared" si="143"/>
        <v>0</v>
      </c>
      <c r="Z331" s="27">
        <f t="shared" si="143"/>
        <v>0</v>
      </c>
      <c r="AA331" s="27">
        <f t="shared" si="143"/>
        <v>0</v>
      </c>
    </row>
    <row r="332" spans="1:27" x14ac:dyDescent="0.2">
      <c r="A332" s="190"/>
      <c r="B332" s="244"/>
      <c r="C332" s="192"/>
      <c r="D332" s="192"/>
    </row>
    <row r="333" spans="1:27" x14ac:dyDescent="0.2">
      <c r="A333" s="11" t="s">
        <v>27</v>
      </c>
      <c r="B333" s="243" t="s">
        <v>40</v>
      </c>
      <c r="C333" s="12"/>
      <c r="D333" s="15"/>
      <c r="E333" s="15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</row>
    <row r="334" spans="1:27" x14ac:dyDescent="0.2"/>
    <row r="335" spans="1:27" x14ac:dyDescent="0.2">
      <c r="A335" s="54" t="s">
        <v>29</v>
      </c>
      <c r="B335" s="251" t="s">
        <v>21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</row>
    <row r="336" spans="1:27" x14ac:dyDescent="0.2"/>
    <row r="337" spans="1:27" x14ac:dyDescent="0.2">
      <c r="A337" s="1"/>
      <c r="B337" s="238" t="s">
        <v>73</v>
      </c>
    </row>
    <row r="338" spans="1:27" x14ac:dyDescent="0.2">
      <c r="A338" s="1"/>
      <c r="B338" s="242" t="s">
        <v>190</v>
      </c>
      <c r="D338" s="23">
        <f>SUM(H338:AA338)</f>
        <v>0</v>
      </c>
      <c r="E338" s="23"/>
      <c r="F338" s="14" t="s">
        <v>227</v>
      </c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</row>
    <row r="339" spans="1:27" x14ac:dyDescent="0.2">
      <c r="A339" s="1"/>
      <c r="B339" s="242" t="s">
        <v>74</v>
      </c>
      <c r="D339" s="23">
        <f>SUM(H339:AA339)</f>
        <v>0</v>
      </c>
      <c r="E339" s="23"/>
      <c r="F339" s="14" t="s">
        <v>227</v>
      </c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</row>
    <row r="340" spans="1:27" x14ac:dyDescent="0.2">
      <c r="A340" s="1"/>
      <c r="B340" s="242" t="s">
        <v>75</v>
      </c>
      <c r="D340" s="23">
        <f>SUM(H340:AA340)</f>
        <v>0</v>
      </c>
      <c r="E340" s="23"/>
      <c r="F340" s="14" t="s">
        <v>227</v>
      </c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</row>
    <row r="341" spans="1:27" ht="12.75" thickBot="1" x14ac:dyDescent="0.25">
      <c r="A341" s="1"/>
      <c r="B341" s="253" t="s">
        <v>20</v>
      </c>
      <c r="D341" s="23">
        <f>SUM(H341:AA341)</f>
        <v>0</v>
      </c>
      <c r="E341" s="23"/>
      <c r="F341" s="14" t="s">
        <v>227</v>
      </c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</row>
    <row r="342" spans="1:27" ht="12.75" thickTop="1" x14ac:dyDescent="0.2">
      <c r="A342" s="1"/>
      <c r="B342" s="255" t="s">
        <v>76</v>
      </c>
      <c r="D342" s="27">
        <f>SUM(H342:AA342)</f>
        <v>0</v>
      </c>
      <c r="E342" s="23"/>
      <c r="F342" s="14" t="s">
        <v>227</v>
      </c>
      <c r="H342" s="27">
        <f>SUM(H338:H341)</f>
        <v>0</v>
      </c>
      <c r="I342" s="27">
        <f t="shared" ref="I342:Z342" si="144">SUM(I338:I341)</f>
        <v>0</v>
      </c>
      <c r="J342" s="27">
        <f t="shared" si="144"/>
        <v>0</v>
      </c>
      <c r="K342" s="27">
        <f>SUM(K338:K341)</f>
        <v>0</v>
      </c>
      <c r="L342" s="27">
        <f t="shared" si="144"/>
        <v>0</v>
      </c>
      <c r="M342" s="27">
        <f t="shared" si="144"/>
        <v>0</v>
      </c>
      <c r="N342" s="27">
        <f t="shared" si="144"/>
        <v>0</v>
      </c>
      <c r="O342" s="27">
        <f t="shared" si="144"/>
        <v>0</v>
      </c>
      <c r="P342" s="27">
        <f t="shared" si="144"/>
        <v>0</v>
      </c>
      <c r="Q342" s="27">
        <f t="shared" si="144"/>
        <v>0</v>
      </c>
      <c r="R342" s="27">
        <f t="shared" si="144"/>
        <v>0</v>
      </c>
      <c r="S342" s="27">
        <f t="shared" si="144"/>
        <v>0</v>
      </c>
      <c r="T342" s="27">
        <f t="shared" si="144"/>
        <v>0</v>
      </c>
      <c r="U342" s="27">
        <f t="shared" si="144"/>
        <v>0</v>
      </c>
      <c r="V342" s="27">
        <f t="shared" si="144"/>
        <v>0</v>
      </c>
      <c r="W342" s="27">
        <f t="shared" si="144"/>
        <v>0</v>
      </c>
      <c r="X342" s="27">
        <f t="shared" si="144"/>
        <v>0</v>
      </c>
      <c r="Y342" s="27">
        <f t="shared" si="144"/>
        <v>0</v>
      </c>
      <c r="Z342" s="27">
        <f t="shared" si="144"/>
        <v>0</v>
      </c>
      <c r="AA342" s="27">
        <f>SUM(AA338:AA341)</f>
        <v>0</v>
      </c>
    </row>
    <row r="343" spans="1:27" x14ac:dyDescent="0.2">
      <c r="A343" s="1"/>
    </row>
    <row r="344" spans="1:27" x14ac:dyDescent="0.2">
      <c r="A344" s="54" t="s">
        <v>30</v>
      </c>
      <c r="B344" s="251" t="s">
        <v>24</v>
      </c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</row>
    <row r="345" spans="1:27" x14ac:dyDescent="0.2"/>
    <row r="346" spans="1:27" x14ac:dyDescent="0.2">
      <c r="A346" s="1"/>
      <c r="B346" s="238" t="s">
        <v>73</v>
      </c>
    </row>
    <row r="347" spans="1:27" x14ac:dyDescent="0.2">
      <c r="A347" s="1"/>
      <c r="B347" s="242" t="s">
        <v>190</v>
      </c>
      <c r="D347" s="23">
        <f>SUM(H347:AA347)</f>
        <v>0</v>
      </c>
      <c r="E347" s="23"/>
      <c r="F347" s="14" t="s">
        <v>227</v>
      </c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</row>
    <row r="348" spans="1:27" x14ac:dyDescent="0.2">
      <c r="A348" s="1"/>
      <c r="B348" s="242" t="s">
        <v>74</v>
      </c>
      <c r="D348" s="23">
        <f>SUM(H348:AA348)</f>
        <v>0</v>
      </c>
      <c r="E348" s="23"/>
      <c r="F348" s="14" t="s">
        <v>227</v>
      </c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</row>
    <row r="349" spans="1:27" x14ac:dyDescent="0.2">
      <c r="A349" s="1"/>
      <c r="B349" s="242" t="s">
        <v>75</v>
      </c>
      <c r="D349" s="23">
        <f>SUM(H349:AA349)</f>
        <v>0</v>
      </c>
      <c r="E349" s="23"/>
      <c r="F349" s="14" t="s">
        <v>227</v>
      </c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</row>
    <row r="350" spans="1:27" ht="12.75" thickBot="1" x14ac:dyDescent="0.25">
      <c r="A350" s="1"/>
      <c r="B350" s="253" t="s">
        <v>20</v>
      </c>
      <c r="D350" s="23">
        <f>SUM(H350:AA350)</f>
        <v>0</v>
      </c>
      <c r="E350" s="23"/>
      <c r="F350" s="14" t="s">
        <v>227</v>
      </c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</row>
    <row r="351" spans="1:27" ht="12.75" thickTop="1" x14ac:dyDescent="0.2">
      <c r="A351" s="1"/>
      <c r="B351" s="255" t="s">
        <v>76</v>
      </c>
      <c r="D351" s="27">
        <f>SUM(H351:AA351)</f>
        <v>0</v>
      </c>
      <c r="E351" s="23"/>
      <c r="F351" s="14" t="s">
        <v>227</v>
      </c>
      <c r="H351" s="27">
        <f>SUM(H347:H350)</f>
        <v>0</v>
      </c>
      <c r="I351" s="27">
        <f t="shared" ref="I351:Z351" si="145">SUM(I347:I350)</f>
        <v>0</v>
      </c>
      <c r="J351" s="27">
        <f t="shared" si="145"/>
        <v>0</v>
      </c>
      <c r="K351" s="27">
        <f>SUM(K347:K350)</f>
        <v>0</v>
      </c>
      <c r="L351" s="27">
        <f t="shared" si="145"/>
        <v>0</v>
      </c>
      <c r="M351" s="27">
        <f t="shared" si="145"/>
        <v>0</v>
      </c>
      <c r="N351" s="27">
        <f t="shared" si="145"/>
        <v>0</v>
      </c>
      <c r="O351" s="27">
        <f t="shared" si="145"/>
        <v>0</v>
      </c>
      <c r="P351" s="27">
        <f t="shared" si="145"/>
        <v>0</v>
      </c>
      <c r="Q351" s="27">
        <f t="shared" si="145"/>
        <v>0</v>
      </c>
      <c r="R351" s="27">
        <f t="shared" si="145"/>
        <v>0</v>
      </c>
      <c r="S351" s="27">
        <f t="shared" si="145"/>
        <v>0</v>
      </c>
      <c r="T351" s="27">
        <f t="shared" si="145"/>
        <v>0</v>
      </c>
      <c r="U351" s="27">
        <f t="shared" si="145"/>
        <v>0</v>
      </c>
      <c r="V351" s="27">
        <f t="shared" si="145"/>
        <v>0</v>
      </c>
      <c r="W351" s="27">
        <f t="shared" si="145"/>
        <v>0</v>
      </c>
      <c r="X351" s="27">
        <f t="shared" si="145"/>
        <v>0</v>
      </c>
      <c r="Y351" s="27">
        <f t="shared" si="145"/>
        <v>0</v>
      </c>
      <c r="Z351" s="27">
        <f t="shared" si="145"/>
        <v>0</v>
      </c>
      <c r="AA351" s="27">
        <f>SUM(AA347:AA350)</f>
        <v>0</v>
      </c>
    </row>
    <row r="352" spans="1:27" x14ac:dyDescent="0.2"/>
    <row r="353" spans="1:27" x14ac:dyDescent="0.2">
      <c r="A353" s="54" t="s">
        <v>39</v>
      </c>
      <c r="B353" s="251" t="s">
        <v>34</v>
      </c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</row>
    <row r="354" spans="1:27" x14ac:dyDescent="0.2"/>
    <row r="355" spans="1:27" x14ac:dyDescent="0.2">
      <c r="A355" s="1"/>
      <c r="B355" s="238" t="s">
        <v>73</v>
      </c>
    </row>
    <row r="356" spans="1:27" x14ac:dyDescent="0.2">
      <c r="A356" s="1"/>
      <c r="B356" s="242" t="s">
        <v>190</v>
      </c>
      <c r="D356" s="23">
        <f>SUM(H356:AA356)</f>
        <v>0</v>
      </c>
      <c r="E356" s="23"/>
      <c r="F356" s="14" t="s">
        <v>227</v>
      </c>
      <c r="H356" s="23">
        <f>SUM(H338,H347)</f>
        <v>0</v>
      </c>
      <c r="I356" s="23">
        <f t="shared" ref="I356:AA356" si="146">SUM(I338,I347)</f>
        <v>0</v>
      </c>
      <c r="J356" s="23">
        <f t="shared" si="146"/>
        <v>0</v>
      </c>
      <c r="K356" s="23">
        <f t="shared" si="146"/>
        <v>0</v>
      </c>
      <c r="L356" s="23">
        <f t="shared" si="146"/>
        <v>0</v>
      </c>
      <c r="M356" s="23">
        <f t="shared" si="146"/>
        <v>0</v>
      </c>
      <c r="N356" s="23">
        <f t="shared" si="146"/>
        <v>0</v>
      </c>
      <c r="O356" s="23">
        <f t="shared" si="146"/>
        <v>0</v>
      </c>
      <c r="P356" s="23">
        <f t="shared" si="146"/>
        <v>0</v>
      </c>
      <c r="Q356" s="23">
        <f t="shared" si="146"/>
        <v>0</v>
      </c>
      <c r="R356" s="23">
        <f t="shared" si="146"/>
        <v>0</v>
      </c>
      <c r="S356" s="23">
        <f t="shared" si="146"/>
        <v>0</v>
      </c>
      <c r="T356" s="23">
        <f t="shared" si="146"/>
        <v>0</v>
      </c>
      <c r="U356" s="23">
        <f t="shared" si="146"/>
        <v>0</v>
      </c>
      <c r="V356" s="23">
        <f t="shared" si="146"/>
        <v>0</v>
      </c>
      <c r="W356" s="23">
        <f t="shared" si="146"/>
        <v>0</v>
      </c>
      <c r="X356" s="23">
        <f t="shared" si="146"/>
        <v>0</v>
      </c>
      <c r="Y356" s="23">
        <f t="shared" si="146"/>
        <v>0</v>
      </c>
      <c r="Z356" s="23">
        <f t="shared" si="146"/>
        <v>0</v>
      </c>
      <c r="AA356" s="23">
        <f t="shared" si="146"/>
        <v>0</v>
      </c>
    </row>
    <row r="357" spans="1:27" x14ac:dyDescent="0.2">
      <c r="A357" s="1"/>
      <c r="B357" s="242" t="s">
        <v>74</v>
      </c>
      <c r="D357" s="23">
        <f>SUM(H357:AA357)</f>
        <v>0</v>
      </c>
      <c r="E357" s="23"/>
      <c r="F357" s="14" t="s">
        <v>227</v>
      </c>
      <c r="H357" s="23">
        <f>SUM(H339,H348)</f>
        <v>0</v>
      </c>
      <c r="I357" s="23">
        <f t="shared" ref="I357:AA357" si="147">SUM(I339,I348)</f>
        <v>0</v>
      </c>
      <c r="J357" s="23">
        <f t="shared" si="147"/>
        <v>0</v>
      </c>
      <c r="K357" s="23">
        <f t="shared" si="147"/>
        <v>0</v>
      </c>
      <c r="L357" s="23">
        <f t="shared" si="147"/>
        <v>0</v>
      </c>
      <c r="M357" s="23">
        <f t="shared" si="147"/>
        <v>0</v>
      </c>
      <c r="N357" s="23">
        <f t="shared" si="147"/>
        <v>0</v>
      </c>
      <c r="O357" s="23">
        <f t="shared" si="147"/>
        <v>0</v>
      </c>
      <c r="P357" s="23">
        <f t="shared" si="147"/>
        <v>0</v>
      </c>
      <c r="Q357" s="23">
        <f t="shared" si="147"/>
        <v>0</v>
      </c>
      <c r="R357" s="23">
        <f t="shared" si="147"/>
        <v>0</v>
      </c>
      <c r="S357" s="23">
        <f t="shared" si="147"/>
        <v>0</v>
      </c>
      <c r="T357" s="23">
        <f t="shared" si="147"/>
        <v>0</v>
      </c>
      <c r="U357" s="23">
        <f t="shared" si="147"/>
        <v>0</v>
      </c>
      <c r="V357" s="23">
        <f t="shared" si="147"/>
        <v>0</v>
      </c>
      <c r="W357" s="23">
        <f t="shared" si="147"/>
        <v>0</v>
      </c>
      <c r="X357" s="23">
        <f t="shared" si="147"/>
        <v>0</v>
      </c>
      <c r="Y357" s="23">
        <f t="shared" si="147"/>
        <v>0</v>
      </c>
      <c r="Z357" s="23">
        <f t="shared" si="147"/>
        <v>0</v>
      </c>
      <c r="AA357" s="23">
        <f t="shared" si="147"/>
        <v>0</v>
      </c>
    </row>
    <row r="358" spans="1:27" x14ac:dyDescent="0.2">
      <c r="A358" s="1"/>
      <c r="B358" s="242" t="s">
        <v>75</v>
      </c>
      <c r="D358" s="23">
        <f>SUM(H358:AA358)</f>
        <v>0</v>
      </c>
      <c r="E358" s="23"/>
      <c r="F358" s="14" t="s">
        <v>227</v>
      </c>
      <c r="H358" s="23">
        <f>SUM(H340,H349)</f>
        <v>0</v>
      </c>
      <c r="I358" s="23">
        <f t="shared" ref="I358:AA358" si="148">SUM(I340,I349)</f>
        <v>0</v>
      </c>
      <c r="J358" s="23">
        <f t="shared" si="148"/>
        <v>0</v>
      </c>
      <c r="K358" s="23">
        <f t="shared" si="148"/>
        <v>0</v>
      </c>
      <c r="L358" s="23">
        <f t="shared" si="148"/>
        <v>0</v>
      </c>
      <c r="M358" s="23">
        <f t="shared" si="148"/>
        <v>0</v>
      </c>
      <c r="N358" s="23">
        <f t="shared" si="148"/>
        <v>0</v>
      </c>
      <c r="O358" s="23">
        <f t="shared" si="148"/>
        <v>0</v>
      </c>
      <c r="P358" s="23">
        <f t="shared" si="148"/>
        <v>0</v>
      </c>
      <c r="Q358" s="23">
        <f t="shared" si="148"/>
        <v>0</v>
      </c>
      <c r="R358" s="23">
        <f t="shared" si="148"/>
        <v>0</v>
      </c>
      <c r="S358" s="23">
        <f t="shared" si="148"/>
        <v>0</v>
      </c>
      <c r="T358" s="23">
        <f t="shared" si="148"/>
        <v>0</v>
      </c>
      <c r="U358" s="23">
        <f t="shared" si="148"/>
        <v>0</v>
      </c>
      <c r="V358" s="23">
        <f t="shared" si="148"/>
        <v>0</v>
      </c>
      <c r="W358" s="23">
        <f t="shared" si="148"/>
        <v>0</v>
      </c>
      <c r="X358" s="23">
        <f t="shared" si="148"/>
        <v>0</v>
      </c>
      <c r="Y358" s="23">
        <f t="shared" si="148"/>
        <v>0</v>
      </c>
      <c r="Z358" s="23">
        <f t="shared" si="148"/>
        <v>0</v>
      </c>
      <c r="AA358" s="23">
        <f t="shared" si="148"/>
        <v>0</v>
      </c>
    </row>
    <row r="359" spans="1:27" ht="12.75" thickBot="1" x14ac:dyDescent="0.25">
      <c r="A359" s="1"/>
      <c r="B359" s="253" t="s">
        <v>20</v>
      </c>
      <c r="D359" s="23">
        <f>SUM(H359:AA359)</f>
        <v>0</v>
      </c>
      <c r="E359" s="23"/>
      <c r="F359" s="14" t="s">
        <v>227</v>
      </c>
      <c r="H359" s="23">
        <f>SUM(H341,H350)</f>
        <v>0</v>
      </c>
      <c r="I359" s="23">
        <f t="shared" ref="I359:AA359" si="149">SUM(I341,I350)</f>
        <v>0</v>
      </c>
      <c r="J359" s="23">
        <f t="shared" si="149"/>
        <v>0</v>
      </c>
      <c r="K359" s="23">
        <f t="shared" si="149"/>
        <v>0</v>
      </c>
      <c r="L359" s="23">
        <f t="shared" si="149"/>
        <v>0</v>
      </c>
      <c r="M359" s="23">
        <f t="shared" si="149"/>
        <v>0</v>
      </c>
      <c r="N359" s="23">
        <f t="shared" si="149"/>
        <v>0</v>
      </c>
      <c r="O359" s="23">
        <f t="shared" si="149"/>
        <v>0</v>
      </c>
      <c r="P359" s="23">
        <f t="shared" si="149"/>
        <v>0</v>
      </c>
      <c r="Q359" s="23">
        <f t="shared" si="149"/>
        <v>0</v>
      </c>
      <c r="R359" s="23">
        <f t="shared" si="149"/>
        <v>0</v>
      </c>
      <c r="S359" s="23">
        <f t="shared" si="149"/>
        <v>0</v>
      </c>
      <c r="T359" s="23">
        <f t="shared" si="149"/>
        <v>0</v>
      </c>
      <c r="U359" s="23">
        <f t="shared" si="149"/>
        <v>0</v>
      </c>
      <c r="V359" s="23">
        <f t="shared" si="149"/>
        <v>0</v>
      </c>
      <c r="W359" s="23">
        <f t="shared" si="149"/>
        <v>0</v>
      </c>
      <c r="X359" s="23">
        <f t="shared" si="149"/>
        <v>0</v>
      </c>
      <c r="Y359" s="23">
        <f t="shared" si="149"/>
        <v>0</v>
      </c>
      <c r="Z359" s="23">
        <f t="shared" si="149"/>
        <v>0</v>
      </c>
      <c r="AA359" s="23">
        <f t="shared" si="149"/>
        <v>0</v>
      </c>
    </row>
    <row r="360" spans="1:27" ht="12.75" thickTop="1" x14ac:dyDescent="0.2">
      <c r="A360" s="1"/>
      <c r="B360" s="255" t="s">
        <v>76</v>
      </c>
      <c r="D360" s="27">
        <f>SUM(H360:AA360)</f>
        <v>0</v>
      </c>
      <c r="E360" s="23"/>
      <c r="F360" s="14" t="s">
        <v>227</v>
      </c>
      <c r="H360" s="27">
        <f>SUM(H356:H359)</f>
        <v>0</v>
      </c>
      <c r="I360" s="27">
        <f>SUM(I356:I359)</f>
        <v>0</v>
      </c>
      <c r="J360" s="27">
        <f t="shared" ref="J360:AA360" si="150">SUM(J356:J359)</f>
        <v>0</v>
      </c>
      <c r="K360" s="27">
        <f>SUM(K356:K359)</f>
        <v>0</v>
      </c>
      <c r="L360" s="27">
        <f t="shared" si="150"/>
        <v>0</v>
      </c>
      <c r="M360" s="27">
        <f t="shared" si="150"/>
        <v>0</v>
      </c>
      <c r="N360" s="27">
        <f t="shared" si="150"/>
        <v>0</v>
      </c>
      <c r="O360" s="27">
        <f t="shared" si="150"/>
        <v>0</v>
      </c>
      <c r="P360" s="27">
        <f t="shared" si="150"/>
        <v>0</v>
      </c>
      <c r="Q360" s="27">
        <f t="shared" si="150"/>
        <v>0</v>
      </c>
      <c r="R360" s="27">
        <f t="shared" si="150"/>
        <v>0</v>
      </c>
      <c r="S360" s="27">
        <f t="shared" si="150"/>
        <v>0</v>
      </c>
      <c r="T360" s="27">
        <f t="shared" si="150"/>
        <v>0</v>
      </c>
      <c r="U360" s="27">
        <f t="shared" si="150"/>
        <v>0</v>
      </c>
      <c r="V360" s="27">
        <f t="shared" si="150"/>
        <v>0</v>
      </c>
      <c r="W360" s="27">
        <f t="shared" si="150"/>
        <v>0</v>
      </c>
      <c r="X360" s="27">
        <f t="shared" si="150"/>
        <v>0</v>
      </c>
      <c r="Y360" s="27">
        <f t="shared" si="150"/>
        <v>0</v>
      </c>
      <c r="Z360" s="27">
        <f t="shared" si="150"/>
        <v>0</v>
      </c>
      <c r="AA360" s="27">
        <f t="shared" si="150"/>
        <v>0</v>
      </c>
    </row>
    <row r="361" spans="1:27" x14ac:dyDescent="0.2"/>
    <row r="362" spans="1:27" x14ac:dyDescent="0.2">
      <c r="A362" s="11" t="s">
        <v>77</v>
      </c>
      <c r="B362" s="243" t="s">
        <v>28</v>
      </c>
      <c r="C362" s="12"/>
      <c r="D362" s="15"/>
      <c r="E362" s="15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</row>
    <row r="363" spans="1:27" x14ac:dyDescent="0.2"/>
    <row r="364" spans="1:27" x14ac:dyDescent="0.2">
      <c r="A364" s="54" t="s">
        <v>81</v>
      </c>
      <c r="B364" s="251" t="s">
        <v>21</v>
      </c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</row>
    <row r="365" spans="1:27" x14ac:dyDescent="0.2"/>
    <row r="366" spans="1:27" x14ac:dyDescent="0.2">
      <c r="B366" s="238" t="s">
        <v>80</v>
      </c>
    </row>
    <row r="367" spans="1:27" x14ac:dyDescent="0.2">
      <c r="B367" s="242" t="s">
        <v>78</v>
      </c>
      <c r="D367" s="23">
        <f t="shared" ref="D367:D375" si="151">SUM(H367:AA367)</f>
        <v>0</v>
      </c>
      <c r="E367" s="23"/>
      <c r="F367" s="14" t="s">
        <v>227</v>
      </c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</row>
    <row r="368" spans="1:27" x14ac:dyDescent="0.2">
      <c r="B368" s="242" t="s">
        <v>79</v>
      </c>
      <c r="D368" s="23">
        <f t="shared" si="151"/>
        <v>0</v>
      </c>
      <c r="E368" s="23"/>
      <c r="F368" s="14" t="s">
        <v>227</v>
      </c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</row>
    <row r="369" spans="1:27" x14ac:dyDescent="0.2">
      <c r="B369" s="242" t="s">
        <v>31</v>
      </c>
      <c r="D369" s="23">
        <f t="shared" si="151"/>
        <v>0</v>
      </c>
      <c r="E369" s="23"/>
      <c r="F369" s="14" t="s">
        <v>227</v>
      </c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</row>
    <row r="370" spans="1:27" x14ac:dyDescent="0.2">
      <c r="B370" s="242" t="s">
        <v>32</v>
      </c>
      <c r="D370" s="23">
        <f t="shared" si="151"/>
        <v>0</v>
      </c>
      <c r="E370" s="23"/>
      <c r="F370" s="14" t="s">
        <v>227</v>
      </c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 x14ac:dyDescent="0.2">
      <c r="B371" s="242" t="s">
        <v>33</v>
      </c>
      <c r="D371" s="23">
        <f t="shared" si="151"/>
        <v>0</v>
      </c>
      <c r="E371" s="23"/>
      <c r="F371" s="14" t="s">
        <v>227</v>
      </c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 x14ac:dyDescent="0.2">
      <c r="B372" s="241" t="s">
        <v>222</v>
      </c>
      <c r="D372" s="23">
        <f t="shared" si="151"/>
        <v>0</v>
      </c>
      <c r="E372" s="23"/>
      <c r="F372" s="14" t="s">
        <v>227</v>
      </c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 x14ac:dyDescent="0.2">
      <c r="B373" s="241" t="s">
        <v>192</v>
      </c>
      <c r="D373" s="23">
        <f t="shared" si="151"/>
        <v>0</v>
      </c>
      <c r="E373" s="23"/>
      <c r="F373" s="14" t="s">
        <v>227</v>
      </c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 ht="12.75" thickBot="1" x14ac:dyDescent="0.25">
      <c r="B374" s="257" t="s">
        <v>193</v>
      </c>
      <c r="C374" s="25"/>
      <c r="D374" s="71">
        <f t="shared" si="151"/>
        <v>0</v>
      </c>
      <c r="E374" s="71"/>
      <c r="F374" s="26" t="s">
        <v>227</v>
      </c>
      <c r="G374" s="25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 ht="12.75" thickTop="1" x14ac:dyDescent="0.2">
      <c r="B375" s="238" t="s">
        <v>103</v>
      </c>
      <c r="D375" s="27">
        <f t="shared" si="151"/>
        <v>0</v>
      </c>
      <c r="E375" s="23"/>
      <c r="F375" s="14" t="s">
        <v>227</v>
      </c>
      <c r="H375" s="27">
        <f>SUM(H367:H374)</f>
        <v>0</v>
      </c>
      <c r="I375" s="27">
        <f t="shared" ref="I375:Z375" si="152">SUM(I367:I374)</f>
        <v>0</v>
      </c>
      <c r="J375" s="27">
        <f>SUM(J367:J374)</f>
        <v>0</v>
      </c>
      <c r="K375" s="27">
        <f t="shared" si="152"/>
        <v>0</v>
      </c>
      <c r="L375" s="27">
        <f t="shared" si="152"/>
        <v>0</v>
      </c>
      <c r="M375" s="27">
        <f t="shared" si="152"/>
        <v>0</v>
      </c>
      <c r="N375" s="27">
        <f t="shared" si="152"/>
        <v>0</v>
      </c>
      <c r="O375" s="27">
        <f t="shared" si="152"/>
        <v>0</v>
      </c>
      <c r="P375" s="27">
        <f t="shared" si="152"/>
        <v>0</v>
      </c>
      <c r="Q375" s="27">
        <f t="shared" si="152"/>
        <v>0</v>
      </c>
      <c r="R375" s="27">
        <f t="shared" si="152"/>
        <v>0</v>
      </c>
      <c r="S375" s="27">
        <f t="shared" si="152"/>
        <v>0</v>
      </c>
      <c r="T375" s="27">
        <f t="shared" si="152"/>
        <v>0</v>
      </c>
      <c r="U375" s="27">
        <f t="shared" si="152"/>
        <v>0</v>
      </c>
      <c r="V375" s="27">
        <f t="shared" si="152"/>
        <v>0</v>
      </c>
      <c r="W375" s="27">
        <f t="shared" si="152"/>
        <v>0</v>
      </c>
      <c r="X375" s="27">
        <f t="shared" si="152"/>
        <v>0</v>
      </c>
      <c r="Y375" s="27">
        <f t="shared" si="152"/>
        <v>0</v>
      </c>
      <c r="Z375" s="27">
        <f t="shared" si="152"/>
        <v>0</v>
      </c>
      <c r="AA375" s="27">
        <f>SUM(AA367:AA374)</f>
        <v>0</v>
      </c>
    </row>
    <row r="376" spans="1:27" x14ac:dyDescent="0.2"/>
    <row r="377" spans="1:27" x14ac:dyDescent="0.2">
      <c r="A377" s="54" t="s">
        <v>82</v>
      </c>
      <c r="B377" s="251" t="s">
        <v>24</v>
      </c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</row>
    <row r="378" spans="1:27" x14ac:dyDescent="0.2"/>
    <row r="379" spans="1:27" x14ac:dyDescent="0.2">
      <c r="B379" s="238" t="s">
        <v>80</v>
      </c>
    </row>
    <row r="380" spans="1:27" x14ac:dyDescent="0.2">
      <c r="B380" s="242" t="s">
        <v>78</v>
      </c>
      <c r="D380" s="23">
        <f t="shared" ref="D380:D387" si="153">SUM(H380:AA380)</f>
        <v>0</v>
      </c>
      <c r="E380" s="23"/>
      <c r="F380" s="14" t="s">
        <v>227</v>
      </c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</row>
    <row r="381" spans="1:27" x14ac:dyDescent="0.2">
      <c r="B381" s="242" t="s">
        <v>79</v>
      </c>
      <c r="D381" s="23">
        <f t="shared" si="153"/>
        <v>0</v>
      </c>
      <c r="E381" s="23"/>
      <c r="F381" s="14" t="s">
        <v>227</v>
      </c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</row>
    <row r="382" spans="1:27" x14ac:dyDescent="0.2">
      <c r="B382" s="242" t="s">
        <v>31</v>
      </c>
      <c r="D382" s="23">
        <f t="shared" si="153"/>
        <v>0</v>
      </c>
      <c r="E382" s="23"/>
      <c r="F382" s="14" t="s">
        <v>227</v>
      </c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</row>
    <row r="383" spans="1:27" x14ac:dyDescent="0.2">
      <c r="B383" s="242" t="s">
        <v>32</v>
      </c>
      <c r="D383" s="23">
        <f t="shared" si="153"/>
        <v>0</v>
      </c>
      <c r="E383" s="23"/>
      <c r="F383" s="14" t="s">
        <v>227</v>
      </c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</row>
    <row r="384" spans="1:27" x14ac:dyDescent="0.2">
      <c r="B384" s="242" t="s">
        <v>33</v>
      </c>
      <c r="D384" s="23">
        <f t="shared" si="153"/>
        <v>0</v>
      </c>
      <c r="E384" s="23"/>
      <c r="F384" s="14" t="s">
        <v>227</v>
      </c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 x14ac:dyDescent="0.2">
      <c r="B385" s="241" t="s">
        <v>222</v>
      </c>
      <c r="D385" s="23">
        <f t="shared" si="153"/>
        <v>0</v>
      </c>
      <c r="E385" s="23"/>
      <c r="F385" s="14" t="s">
        <v>227</v>
      </c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 ht="12.75" thickBot="1" x14ac:dyDescent="0.25">
      <c r="B386" s="258" t="s">
        <v>192</v>
      </c>
      <c r="C386" s="25"/>
      <c r="D386" s="71">
        <f t="shared" si="153"/>
        <v>0</v>
      </c>
      <c r="E386" s="71"/>
      <c r="F386" s="26" t="s">
        <v>227</v>
      </c>
      <c r="G386" s="25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</row>
    <row r="387" spans="1:27" ht="12.75" thickTop="1" x14ac:dyDescent="0.2">
      <c r="B387" s="238" t="s">
        <v>103</v>
      </c>
      <c r="D387" s="27">
        <f t="shared" si="153"/>
        <v>0</v>
      </c>
      <c r="E387" s="23"/>
      <c r="F387" s="14" t="s">
        <v>227</v>
      </c>
      <c r="H387" s="27">
        <f>SUM(H380:H386)</f>
        <v>0</v>
      </c>
      <c r="I387" s="27">
        <f>SUM(I380:I386)</f>
        <v>0</v>
      </c>
      <c r="J387" s="27">
        <f t="shared" ref="J387:AA387" si="154">SUM(J380:J386)</f>
        <v>0</v>
      </c>
      <c r="K387" s="27">
        <f>SUM(K380:K386)</f>
        <v>0</v>
      </c>
      <c r="L387" s="27">
        <f t="shared" si="154"/>
        <v>0</v>
      </c>
      <c r="M387" s="27">
        <f t="shared" si="154"/>
        <v>0</v>
      </c>
      <c r="N387" s="27">
        <f t="shared" si="154"/>
        <v>0</v>
      </c>
      <c r="O387" s="27">
        <f t="shared" si="154"/>
        <v>0</v>
      </c>
      <c r="P387" s="27">
        <f t="shared" si="154"/>
        <v>0</v>
      </c>
      <c r="Q387" s="27">
        <f t="shared" si="154"/>
        <v>0</v>
      </c>
      <c r="R387" s="27">
        <f t="shared" si="154"/>
        <v>0</v>
      </c>
      <c r="S387" s="27">
        <f t="shared" si="154"/>
        <v>0</v>
      </c>
      <c r="T387" s="27">
        <f t="shared" si="154"/>
        <v>0</v>
      </c>
      <c r="U387" s="27">
        <f t="shared" si="154"/>
        <v>0</v>
      </c>
      <c r="V387" s="27">
        <f t="shared" si="154"/>
        <v>0</v>
      </c>
      <c r="W387" s="27">
        <f t="shared" si="154"/>
        <v>0</v>
      </c>
      <c r="X387" s="27">
        <f t="shared" si="154"/>
        <v>0</v>
      </c>
      <c r="Y387" s="27">
        <f t="shared" si="154"/>
        <v>0</v>
      </c>
      <c r="Z387" s="27">
        <f t="shared" si="154"/>
        <v>0</v>
      </c>
      <c r="AA387" s="27">
        <f t="shared" si="154"/>
        <v>0</v>
      </c>
    </row>
    <row r="388" spans="1:27" x14ac:dyDescent="0.2"/>
    <row r="389" spans="1:27" x14ac:dyDescent="0.2">
      <c r="A389" s="54" t="s">
        <v>83</v>
      </c>
      <c r="B389" s="251" t="s">
        <v>84</v>
      </c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</row>
    <row r="390" spans="1:27" x14ac:dyDescent="0.2"/>
    <row r="391" spans="1:27" x14ac:dyDescent="0.2">
      <c r="B391" s="238" t="s">
        <v>80</v>
      </c>
    </row>
    <row r="392" spans="1:27" x14ac:dyDescent="0.2">
      <c r="B392" s="242" t="s">
        <v>78</v>
      </c>
      <c r="D392" s="23">
        <f t="shared" ref="D392:D400" si="155">SUM(H392:AA392)</f>
        <v>0</v>
      </c>
      <c r="E392" s="23"/>
      <c r="F392" s="14" t="s">
        <v>227</v>
      </c>
      <c r="H392" s="23">
        <f>SUM(H367,H380)</f>
        <v>0</v>
      </c>
      <c r="I392" s="23">
        <f t="shared" ref="I392:AA392" si="156">SUM(I367,I380)</f>
        <v>0</v>
      </c>
      <c r="J392" s="23">
        <f t="shared" si="156"/>
        <v>0</v>
      </c>
      <c r="K392" s="23">
        <f t="shared" si="156"/>
        <v>0</v>
      </c>
      <c r="L392" s="23">
        <f t="shared" si="156"/>
        <v>0</v>
      </c>
      <c r="M392" s="23">
        <f t="shared" si="156"/>
        <v>0</v>
      </c>
      <c r="N392" s="23">
        <f t="shared" si="156"/>
        <v>0</v>
      </c>
      <c r="O392" s="23">
        <f t="shared" si="156"/>
        <v>0</v>
      </c>
      <c r="P392" s="23">
        <f t="shared" si="156"/>
        <v>0</v>
      </c>
      <c r="Q392" s="23">
        <f t="shared" si="156"/>
        <v>0</v>
      </c>
      <c r="R392" s="23">
        <f t="shared" si="156"/>
        <v>0</v>
      </c>
      <c r="S392" s="23">
        <f t="shared" si="156"/>
        <v>0</v>
      </c>
      <c r="T392" s="23">
        <f t="shared" si="156"/>
        <v>0</v>
      </c>
      <c r="U392" s="23">
        <f t="shared" si="156"/>
        <v>0</v>
      </c>
      <c r="V392" s="23">
        <f t="shared" si="156"/>
        <v>0</v>
      </c>
      <c r="W392" s="23">
        <f t="shared" si="156"/>
        <v>0</v>
      </c>
      <c r="X392" s="23">
        <f t="shared" si="156"/>
        <v>0</v>
      </c>
      <c r="Y392" s="23">
        <f t="shared" si="156"/>
        <v>0</v>
      </c>
      <c r="Z392" s="23">
        <f t="shared" si="156"/>
        <v>0</v>
      </c>
      <c r="AA392" s="23">
        <f t="shared" si="156"/>
        <v>0</v>
      </c>
    </row>
    <row r="393" spans="1:27" x14ac:dyDescent="0.2">
      <c r="B393" s="242" t="s">
        <v>79</v>
      </c>
      <c r="D393" s="23">
        <f t="shared" si="155"/>
        <v>0</v>
      </c>
      <c r="E393" s="23"/>
      <c r="F393" s="14" t="s">
        <v>227</v>
      </c>
      <c r="H393" s="23">
        <f>SUM(H368,H381)</f>
        <v>0</v>
      </c>
      <c r="I393" s="23">
        <f t="shared" ref="I393:AA393" si="157">SUM(I368,I381)</f>
        <v>0</v>
      </c>
      <c r="J393" s="23">
        <f t="shared" si="157"/>
        <v>0</v>
      </c>
      <c r="K393" s="23">
        <f t="shared" si="157"/>
        <v>0</v>
      </c>
      <c r="L393" s="23">
        <f t="shared" si="157"/>
        <v>0</v>
      </c>
      <c r="M393" s="23">
        <f t="shared" si="157"/>
        <v>0</v>
      </c>
      <c r="N393" s="23">
        <f t="shared" si="157"/>
        <v>0</v>
      </c>
      <c r="O393" s="23">
        <f t="shared" si="157"/>
        <v>0</v>
      </c>
      <c r="P393" s="23">
        <f t="shared" si="157"/>
        <v>0</v>
      </c>
      <c r="Q393" s="23">
        <f t="shared" si="157"/>
        <v>0</v>
      </c>
      <c r="R393" s="23">
        <f t="shared" si="157"/>
        <v>0</v>
      </c>
      <c r="S393" s="23">
        <f t="shared" si="157"/>
        <v>0</v>
      </c>
      <c r="T393" s="23">
        <f t="shared" si="157"/>
        <v>0</v>
      </c>
      <c r="U393" s="23">
        <f t="shared" si="157"/>
        <v>0</v>
      </c>
      <c r="V393" s="23">
        <f t="shared" si="157"/>
        <v>0</v>
      </c>
      <c r="W393" s="23">
        <f t="shared" si="157"/>
        <v>0</v>
      </c>
      <c r="X393" s="23">
        <f t="shared" si="157"/>
        <v>0</v>
      </c>
      <c r="Y393" s="23">
        <f t="shared" si="157"/>
        <v>0</v>
      </c>
      <c r="Z393" s="23">
        <f t="shared" si="157"/>
        <v>0</v>
      </c>
      <c r="AA393" s="23">
        <f t="shared" si="157"/>
        <v>0</v>
      </c>
    </row>
    <row r="394" spans="1:27" x14ac:dyDescent="0.2">
      <c r="B394" s="242" t="s">
        <v>31</v>
      </c>
      <c r="D394" s="23">
        <f t="shared" si="155"/>
        <v>0</v>
      </c>
      <c r="E394" s="23"/>
      <c r="F394" s="14" t="s">
        <v>227</v>
      </c>
      <c r="H394" s="23">
        <f t="shared" ref="H394:H395" si="158">SUM(H369,H382)</f>
        <v>0</v>
      </c>
      <c r="I394" s="23">
        <f t="shared" ref="I394:AA394" si="159">SUM(I369,I382)</f>
        <v>0</v>
      </c>
      <c r="J394" s="23">
        <f t="shared" si="159"/>
        <v>0</v>
      </c>
      <c r="K394" s="23">
        <f t="shared" si="159"/>
        <v>0</v>
      </c>
      <c r="L394" s="23">
        <f t="shared" si="159"/>
        <v>0</v>
      </c>
      <c r="M394" s="23">
        <f t="shared" si="159"/>
        <v>0</v>
      </c>
      <c r="N394" s="23">
        <f t="shared" si="159"/>
        <v>0</v>
      </c>
      <c r="O394" s="23">
        <f t="shared" si="159"/>
        <v>0</v>
      </c>
      <c r="P394" s="23">
        <f t="shared" si="159"/>
        <v>0</v>
      </c>
      <c r="Q394" s="23">
        <f t="shared" si="159"/>
        <v>0</v>
      </c>
      <c r="R394" s="23">
        <f t="shared" si="159"/>
        <v>0</v>
      </c>
      <c r="S394" s="23">
        <f t="shared" si="159"/>
        <v>0</v>
      </c>
      <c r="T394" s="23">
        <f t="shared" si="159"/>
        <v>0</v>
      </c>
      <c r="U394" s="23">
        <f t="shared" si="159"/>
        <v>0</v>
      </c>
      <c r="V394" s="23">
        <f t="shared" si="159"/>
        <v>0</v>
      </c>
      <c r="W394" s="23">
        <f t="shared" si="159"/>
        <v>0</v>
      </c>
      <c r="X394" s="23">
        <f t="shared" si="159"/>
        <v>0</v>
      </c>
      <c r="Y394" s="23">
        <f t="shared" si="159"/>
        <v>0</v>
      </c>
      <c r="Z394" s="23">
        <f t="shared" si="159"/>
        <v>0</v>
      </c>
      <c r="AA394" s="23">
        <f t="shared" si="159"/>
        <v>0</v>
      </c>
    </row>
    <row r="395" spans="1:27" x14ac:dyDescent="0.2">
      <c r="B395" s="242" t="s">
        <v>32</v>
      </c>
      <c r="D395" s="23">
        <f t="shared" si="155"/>
        <v>0</v>
      </c>
      <c r="E395" s="23"/>
      <c r="F395" s="14" t="s">
        <v>227</v>
      </c>
      <c r="H395" s="23">
        <f t="shared" si="158"/>
        <v>0</v>
      </c>
      <c r="I395" s="23">
        <f t="shared" ref="I395:AA395" si="160">SUM(I370,I383)</f>
        <v>0</v>
      </c>
      <c r="J395" s="23">
        <f t="shared" si="160"/>
        <v>0</v>
      </c>
      <c r="K395" s="23">
        <f t="shared" si="160"/>
        <v>0</v>
      </c>
      <c r="L395" s="23">
        <f t="shared" si="160"/>
        <v>0</v>
      </c>
      <c r="M395" s="23">
        <f t="shared" si="160"/>
        <v>0</v>
      </c>
      <c r="N395" s="23">
        <f t="shared" si="160"/>
        <v>0</v>
      </c>
      <c r="O395" s="23">
        <f t="shared" si="160"/>
        <v>0</v>
      </c>
      <c r="P395" s="23">
        <f t="shared" si="160"/>
        <v>0</v>
      </c>
      <c r="Q395" s="23">
        <f t="shared" si="160"/>
        <v>0</v>
      </c>
      <c r="R395" s="23">
        <f t="shared" si="160"/>
        <v>0</v>
      </c>
      <c r="S395" s="23">
        <f t="shared" si="160"/>
        <v>0</v>
      </c>
      <c r="T395" s="23">
        <f t="shared" si="160"/>
        <v>0</v>
      </c>
      <c r="U395" s="23">
        <f t="shared" si="160"/>
        <v>0</v>
      </c>
      <c r="V395" s="23">
        <f t="shared" si="160"/>
        <v>0</v>
      </c>
      <c r="W395" s="23">
        <f t="shared" si="160"/>
        <v>0</v>
      </c>
      <c r="X395" s="23">
        <f t="shared" si="160"/>
        <v>0</v>
      </c>
      <c r="Y395" s="23">
        <f t="shared" si="160"/>
        <v>0</v>
      </c>
      <c r="Z395" s="23">
        <f t="shared" si="160"/>
        <v>0</v>
      </c>
      <c r="AA395" s="23">
        <f t="shared" si="160"/>
        <v>0</v>
      </c>
    </row>
    <row r="396" spans="1:27" x14ac:dyDescent="0.2">
      <c r="B396" s="242" t="s">
        <v>33</v>
      </c>
      <c r="D396" s="23">
        <f t="shared" si="155"/>
        <v>0</v>
      </c>
      <c r="E396" s="23"/>
      <c r="F396" s="14" t="s">
        <v>227</v>
      </c>
      <c r="H396" s="23">
        <f>SUM(H371,H384)</f>
        <v>0</v>
      </c>
      <c r="I396" s="23">
        <f t="shared" ref="I396:AA396" si="161">SUM(I371,I384)</f>
        <v>0</v>
      </c>
      <c r="J396" s="23">
        <f t="shared" si="161"/>
        <v>0</v>
      </c>
      <c r="K396" s="23">
        <f t="shared" si="161"/>
        <v>0</v>
      </c>
      <c r="L396" s="23">
        <f t="shared" si="161"/>
        <v>0</v>
      </c>
      <c r="M396" s="23">
        <f t="shared" si="161"/>
        <v>0</v>
      </c>
      <c r="N396" s="23">
        <f t="shared" si="161"/>
        <v>0</v>
      </c>
      <c r="O396" s="23">
        <f t="shared" si="161"/>
        <v>0</v>
      </c>
      <c r="P396" s="23">
        <f t="shared" si="161"/>
        <v>0</v>
      </c>
      <c r="Q396" s="23">
        <f t="shared" si="161"/>
        <v>0</v>
      </c>
      <c r="R396" s="23">
        <f t="shared" si="161"/>
        <v>0</v>
      </c>
      <c r="S396" s="23">
        <f t="shared" si="161"/>
        <v>0</v>
      </c>
      <c r="T396" s="23">
        <f t="shared" si="161"/>
        <v>0</v>
      </c>
      <c r="U396" s="23">
        <f t="shared" si="161"/>
        <v>0</v>
      </c>
      <c r="V396" s="23">
        <f t="shared" si="161"/>
        <v>0</v>
      </c>
      <c r="W396" s="23">
        <f t="shared" si="161"/>
        <v>0</v>
      </c>
      <c r="X396" s="23">
        <f t="shared" si="161"/>
        <v>0</v>
      </c>
      <c r="Y396" s="23">
        <f t="shared" si="161"/>
        <v>0</v>
      </c>
      <c r="Z396" s="23">
        <f t="shared" si="161"/>
        <v>0</v>
      </c>
      <c r="AA396" s="23">
        <f t="shared" si="161"/>
        <v>0</v>
      </c>
    </row>
    <row r="397" spans="1:27" x14ac:dyDescent="0.2">
      <c r="B397" s="241" t="s">
        <v>222</v>
      </c>
      <c r="D397" s="23">
        <f t="shared" si="155"/>
        <v>0</v>
      </c>
      <c r="E397" s="23"/>
      <c r="F397" s="14" t="s">
        <v>227</v>
      </c>
      <c r="H397" s="23">
        <f>SUM(H372,H385)</f>
        <v>0</v>
      </c>
      <c r="I397" s="23">
        <f t="shared" ref="I397:AA397" si="162">SUM(I372,I385)</f>
        <v>0</v>
      </c>
      <c r="J397" s="23">
        <f t="shared" si="162"/>
        <v>0</v>
      </c>
      <c r="K397" s="23">
        <f t="shared" si="162"/>
        <v>0</v>
      </c>
      <c r="L397" s="23">
        <f t="shared" si="162"/>
        <v>0</v>
      </c>
      <c r="M397" s="23">
        <f t="shared" si="162"/>
        <v>0</v>
      </c>
      <c r="N397" s="23">
        <f t="shared" si="162"/>
        <v>0</v>
      </c>
      <c r="O397" s="23">
        <f t="shared" si="162"/>
        <v>0</v>
      </c>
      <c r="P397" s="23">
        <f t="shared" si="162"/>
        <v>0</v>
      </c>
      <c r="Q397" s="23">
        <f t="shared" si="162"/>
        <v>0</v>
      </c>
      <c r="R397" s="23">
        <f t="shared" si="162"/>
        <v>0</v>
      </c>
      <c r="S397" s="23">
        <f t="shared" si="162"/>
        <v>0</v>
      </c>
      <c r="T397" s="23">
        <f t="shared" si="162"/>
        <v>0</v>
      </c>
      <c r="U397" s="23">
        <f t="shared" si="162"/>
        <v>0</v>
      </c>
      <c r="V397" s="23">
        <f t="shared" si="162"/>
        <v>0</v>
      </c>
      <c r="W397" s="23">
        <f t="shared" si="162"/>
        <v>0</v>
      </c>
      <c r="X397" s="23">
        <f t="shared" si="162"/>
        <v>0</v>
      </c>
      <c r="Y397" s="23">
        <f t="shared" si="162"/>
        <v>0</v>
      </c>
      <c r="Z397" s="23">
        <f t="shared" si="162"/>
        <v>0</v>
      </c>
      <c r="AA397" s="23">
        <f t="shared" si="162"/>
        <v>0</v>
      </c>
    </row>
    <row r="398" spans="1:27" x14ac:dyDescent="0.2">
      <c r="B398" s="241" t="s">
        <v>192</v>
      </c>
      <c r="D398" s="23">
        <f t="shared" si="155"/>
        <v>0</v>
      </c>
      <c r="E398" s="23"/>
      <c r="F398" s="14" t="s">
        <v>227</v>
      </c>
      <c r="H398" s="23">
        <f>SUM(H373,H386)</f>
        <v>0</v>
      </c>
      <c r="I398" s="23">
        <f t="shared" ref="I398:AA398" si="163">SUM(I373,I386)</f>
        <v>0</v>
      </c>
      <c r="J398" s="23">
        <f t="shared" si="163"/>
        <v>0</v>
      </c>
      <c r="K398" s="23">
        <f t="shared" si="163"/>
        <v>0</v>
      </c>
      <c r="L398" s="23">
        <f t="shared" si="163"/>
        <v>0</v>
      </c>
      <c r="M398" s="23">
        <f t="shared" si="163"/>
        <v>0</v>
      </c>
      <c r="N398" s="23">
        <f t="shared" si="163"/>
        <v>0</v>
      </c>
      <c r="O398" s="23">
        <f t="shared" si="163"/>
        <v>0</v>
      </c>
      <c r="P398" s="23">
        <f t="shared" si="163"/>
        <v>0</v>
      </c>
      <c r="Q398" s="23">
        <f t="shared" si="163"/>
        <v>0</v>
      </c>
      <c r="R398" s="23">
        <f t="shared" si="163"/>
        <v>0</v>
      </c>
      <c r="S398" s="23">
        <f t="shared" si="163"/>
        <v>0</v>
      </c>
      <c r="T398" s="23">
        <f t="shared" si="163"/>
        <v>0</v>
      </c>
      <c r="U398" s="23">
        <f t="shared" si="163"/>
        <v>0</v>
      </c>
      <c r="V398" s="23">
        <f t="shared" si="163"/>
        <v>0</v>
      </c>
      <c r="W398" s="23">
        <f t="shared" si="163"/>
        <v>0</v>
      </c>
      <c r="X398" s="23">
        <f t="shared" si="163"/>
        <v>0</v>
      </c>
      <c r="Y398" s="23">
        <f t="shared" si="163"/>
        <v>0</v>
      </c>
      <c r="Z398" s="23">
        <f t="shared" si="163"/>
        <v>0</v>
      </c>
      <c r="AA398" s="23">
        <f t="shared" si="163"/>
        <v>0</v>
      </c>
    </row>
    <row r="399" spans="1:27" ht="12.75" thickBot="1" x14ac:dyDescent="0.25">
      <c r="B399" s="257" t="s">
        <v>193</v>
      </c>
      <c r="C399" s="25"/>
      <c r="D399" s="71">
        <f t="shared" si="155"/>
        <v>0</v>
      </c>
      <c r="E399" s="71"/>
      <c r="F399" s="26" t="s">
        <v>227</v>
      </c>
      <c r="G399" s="25"/>
      <c r="H399" s="23">
        <f>H374</f>
        <v>0</v>
      </c>
      <c r="I399" s="23">
        <f t="shared" ref="I399:AA399" si="164">I374</f>
        <v>0</v>
      </c>
      <c r="J399" s="23">
        <f t="shared" si="164"/>
        <v>0</v>
      </c>
      <c r="K399" s="23">
        <f t="shared" si="164"/>
        <v>0</v>
      </c>
      <c r="L399" s="23">
        <f t="shared" si="164"/>
        <v>0</v>
      </c>
      <c r="M399" s="23">
        <f t="shared" si="164"/>
        <v>0</v>
      </c>
      <c r="N399" s="23">
        <f t="shared" si="164"/>
        <v>0</v>
      </c>
      <c r="O399" s="23">
        <f t="shared" si="164"/>
        <v>0</v>
      </c>
      <c r="P399" s="23">
        <f t="shared" si="164"/>
        <v>0</v>
      </c>
      <c r="Q399" s="23">
        <f t="shared" si="164"/>
        <v>0</v>
      </c>
      <c r="R399" s="23">
        <f t="shared" si="164"/>
        <v>0</v>
      </c>
      <c r="S399" s="23">
        <f t="shared" si="164"/>
        <v>0</v>
      </c>
      <c r="T399" s="23">
        <f t="shared" si="164"/>
        <v>0</v>
      </c>
      <c r="U399" s="23">
        <f t="shared" si="164"/>
        <v>0</v>
      </c>
      <c r="V399" s="23">
        <f t="shared" si="164"/>
        <v>0</v>
      </c>
      <c r="W399" s="23">
        <f t="shared" si="164"/>
        <v>0</v>
      </c>
      <c r="X399" s="23">
        <f t="shared" si="164"/>
        <v>0</v>
      </c>
      <c r="Y399" s="23">
        <f t="shared" si="164"/>
        <v>0</v>
      </c>
      <c r="Z399" s="23">
        <f t="shared" si="164"/>
        <v>0</v>
      </c>
      <c r="AA399" s="23">
        <f t="shared" si="164"/>
        <v>0</v>
      </c>
    </row>
    <row r="400" spans="1:27" ht="12.75" thickTop="1" x14ac:dyDescent="0.2">
      <c r="B400" s="238" t="s">
        <v>103</v>
      </c>
      <c r="D400" s="27">
        <f t="shared" si="155"/>
        <v>0</v>
      </c>
      <c r="E400" s="23"/>
      <c r="F400" s="14" t="s">
        <v>227</v>
      </c>
      <c r="H400" s="27">
        <f>SUM(H392:H399)</f>
        <v>0</v>
      </c>
      <c r="I400" s="27">
        <f>SUM(I392:I399)</f>
        <v>0</v>
      </c>
      <c r="J400" s="27">
        <f t="shared" ref="J400:AA400" si="165">SUM(J392:J399)</f>
        <v>0</v>
      </c>
      <c r="K400" s="27">
        <f t="shared" si="165"/>
        <v>0</v>
      </c>
      <c r="L400" s="27">
        <f t="shared" si="165"/>
        <v>0</v>
      </c>
      <c r="M400" s="27">
        <f t="shared" si="165"/>
        <v>0</v>
      </c>
      <c r="N400" s="27">
        <f t="shared" si="165"/>
        <v>0</v>
      </c>
      <c r="O400" s="27">
        <f t="shared" si="165"/>
        <v>0</v>
      </c>
      <c r="P400" s="27">
        <f t="shared" si="165"/>
        <v>0</v>
      </c>
      <c r="Q400" s="27">
        <f t="shared" si="165"/>
        <v>0</v>
      </c>
      <c r="R400" s="27">
        <f t="shared" si="165"/>
        <v>0</v>
      </c>
      <c r="S400" s="27">
        <f t="shared" si="165"/>
        <v>0</v>
      </c>
      <c r="T400" s="27">
        <f t="shared" si="165"/>
        <v>0</v>
      </c>
      <c r="U400" s="27">
        <f t="shared" si="165"/>
        <v>0</v>
      </c>
      <c r="V400" s="27">
        <f t="shared" si="165"/>
        <v>0</v>
      </c>
      <c r="W400" s="27">
        <f t="shared" si="165"/>
        <v>0</v>
      </c>
      <c r="X400" s="27">
        <f t="shared" si="165"/>
        <v>0</v>
      </c>
      <c r="Y400" s="27">
        <f t="shared" si="165"/>
        <v>0</v>
      </c>
      <c r="Z400" s="27">
        <f t="shared" si="165"/>
        <v>0</v>
      </c>
      <c r="AA400" s="27">
        <f t="shared" si="165"/>
        <v>0</v>
      </c>
    </row>
    <row r="401" spans="1:27" x14ac:dyDescent="0.2"/>
    <row r="402" spans="1:27" x14ac:dyDescent="0.2">
      <c r="A402" s="11" t="s">
        <v>85</v>
      </c>
      <c r="B402" s="243" t="s">
        <v>35</v>
      </c>
      <c r="C402" s="12"/>
      <c r="D402" s="15"/>
      <c r="E402" s="15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</row>
    <row r="403" spans="1:27" x14ac:dyDescent="0.2"/>
    <row r="404" spans="1:27" x14ac:dyDescent="0.2">
      <c r="A404" s="54" t="s">
        <v>92</v>
      </c>
      <c r="B404" s="251" t="s">
        <v>21</v>
      </c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</row>
    <row r="405" spans="1:27" x14ac:dyDescent="0.2"/>
    <row r="406" spans="1:27" x14ac:dyDescent="0.2">
      <c r="B406" s="238" t="s">
        <v>93</v>
      </c>
    </row>
    <row r="407" spans="1:27" x14ac:dyDescent="0.2">
      <c r="B407" s="242" t="s">
        <v>86</v>
      </c>
      <c r="D407" s="23">
        <f t="shared" ref="D407:D418" si="166">SUM(H407:AA407)</f>
        <v>0</v>
      </c>
      <c r="E407" s="23"/>
      <c r="F407" s="14" t="s">
        <v>227</v>
      </c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</row>
    <row r="408" spans="1:27" x14ac:dyDescent="0.2">
      <c r="B408" s="242" t="s">
        <v>87</v>
      </c>
      <c r="D408" s="23">
        <f t="shared" si="166"/>
        <v>0</v>
      </c>
      <c r="E408" s="23"/>
      <c r="F408" s="14" t="s">
        <v>227</v>
      </c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</row>
    <row r="409" spans="1:27" x14ac:dyDescent="0.2">
      <c r="B409" s="242" t="s">
        <v>88</v>
      </c>
      <c r="D409" s="23">
        <f t="shared" si="166"/>
        <v>0</v>
      </c>
      <c r="E409" s="23"/>
      <c r="F409" s="14" t="s">
        <v>227</v>
      </c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</row>
    <row r="410" spans="1:27" x14ac:dyDescent="0.2">
      <c r="B410" s="242" t="s">
        <v>89</v>
      </c>
      <c r="D410" s="23">
        <f t="shared" si="166"/>
        <v>0</v>
      </c>
      <c r="E410" s="23"/>
      <c r="F410" s="14" t="s">
        <v>227</v>
      </c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</row>
    <row r="411" spans="1:27" x14ac:dyDescent="0.2">
      <c r="B411" s="242" t="s">
        <v>90</v>
      </c>
      <c r="D411" s="23">
        <f t="shared" si="166"/>
        <v>0</v>
      </c>
      <c r="E411" s="23"/>
      <c r="F411" s="14" t="s">
        <v>227</v>
      </c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</row>
    <row r="412" spans="1:27" x14ac:dyDescent="0.2">
      <c r="B412" s="242" t="s">
        <v>91</v>
      </c>
      <c r="D412" s="23">
        <f t="shared" si="166"/>
        <v>0</v>
      </c>
      <c r="E412" s="23"/>
      <c r="F412" s="14" t="s">
        <v>227</v>
      </c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</row>
    <row r="413" spans="1:27" x14ac:dyDescent="0.2">
      <c r="B413" s="242" t="s">
        <v>36</v>
      </c>
      <c r="D413" s="23">
        <f t="shared" si="166"/>
        <v>0</v>
      </c>
      <c r="E413" s="23"/>
      <c r="F413" s="14" t="s">
        <v>227</v>
      </c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 x14ac:dyDescent="0.2">
      <c r="B414" s="242" t="s">
        <v>37</v>
      </c>
      <c r="D414" s="23">
        <f t="shared" si="166"/>
        <v>0</v>
      </c>
      <c r="E414" s="23"/>
      <c r="F414" s="14" t="s">
        <v>227</v>
      </c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 x14ac:dyDescent="0.2">
      <c r="B415" s="242" t="s">
        <v>38</v>
      </c>
      <c r="D415" s="23">
        <f t="shared" si="166"/>
        <v>0</v>
      </c>
      <c r="E415" s="23"/>
      <c r="F415" s="14" t="s">
        <v>227</v>
      </c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 x14ac:dyDescent="0.2">
      <c r="B416" s="242" t="s">
        <v>187</v>
      </c>
      <c r="D416" s="23">
        <f t="shared" si="166"/>
        <v>0</v>
      </c>
      <c r="E416" s="23"/>
      <c r="F416" s="14" t="s">
        <v>227</v>
      </c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 ht="12.75" thickBot="1" x14ac:dyDescent="0.25">
      <c r="B417" s="257" t="s">
        <v>188</v>
      </c>
      <c r="C417" s="25"/>
      <c r="D417" s="71">
        <f t="shared" si="166"/>
        <v>0</v>
      </c>
      <c r="E417" s="71"/>
      <c r="F417" s="26" t="s">
        <v>227</v>
      </c>
      <c r="G417" s="25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 ht="12.75" thickTop="1" x14ac:dyDescent="0.2">
      <c r="B418" s="238" t="s">
        <v>102</v>
      </c>
      <c r="D418" s="27">
        <f t="shared" si="166"/>
        <v>0</v>
      </c>
      <c r="E418" s="23"/>
      <c r="F418" s="14" t="s">
        <v>227</v>
      </c>
      <c r="H418" s="27">
        <f>SUM(H407:H417)</f>
        <v>0</v>
      </c>
      <c r="I418" s="27">
        <f t="shared" ref="I418:AA418" si="167">SUM(I407:I417)</f>
        <v>0</v>
      </c>
      <c r="J418" s="27">
        <f t="shared" si="167"/>
        <v>0</v>
      </c>
      <c r="K418" s="27">
        <f t="shared" si="167"/>
        <v>0</v>
      </c>
      <c r="L418" s="27">
        <f t="shared" si="167"/>
        <v>0</v>
      </c>
      <c r="M418" s="27">
        <f t="shared" si="167"/>
        <v>0</v>
      </c>
      <c r="N418" s="27">
        <f t="shared" si="167"/>
        <v>0</v>
      </c>
      <c r="O418" s="27">
        <f t="shared" si="167"/>
        <v>0</v>
      </c>
      <c r="P418" s="27">
        <f t="shared" si="167"/>
        <v>0</v>
      </c>
      <c r="Q418" s="27">
        <f t="shared" si="167"/>
        <v>0</v>
      </c>
      <c r="R418" s="27">
        <f t="shared" si="167"/>
        <v>0</v>
      </c>
      <c r="S418" s="27">
        <f t="shared" si="167"/>
        <v>0</v>
      </c>
      <c r="T418" s="27">
        <f t="shared" si="167"/>
        <v>0</v>
      </c>
      <c r="U418" s="27">
        <f t="shared" si="167"/>
        <v>0</v>
      </c>
      <c r="V418" s="27">
        <f t="shared" si="167"/>
        <v>0</v>
      </c>
      <c r="W418" s="27">
        <f t="shared" si="167"/>
        <v>0</v>
      </c>
      <c r="X418" s="27">
        <f t="shared" si="167"/>
        <v>0</v>
      </c>
      <c r="Y418" s="27">
        <f>SUM(Y407:Y417)</f>
        <v>0</v>
      </c>
      <c r="Z418" s="27">
        <f t="shared" si="167"/>
        <v>0</v>
      </c>
      <c r="AA418" s="27">
        <f t="shared" si="167"/>
        <v>0</v>
      </c>
    </row>
    <row r="419" spans="1:27" x14ac:dyDescent="0.2"/>
    <row r="420" spans="1:27" x14ac:dyDescent="0.2">
      <c r="A420" s="54" t="s">
        <v>95</v>
      </c>
      <c r="B420" s="251" t="s">
        <v>24</v>
      </c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</row>
    <row r="421" spans="1:27" x14ac:dyDescent="0.2"/>
    <row r="422" spans="1:27" x14ac:dyDescent="0.2">
      <c r="B422" s="238" t="s">
        <v>93</v>
      </c>
    </row>
    <row r="423" spans="1:27" x14ac:dyDescent="0.2">
      <c r="B423" s="242" t="s">
        <v>86</v>
      </c>
      <c r="D423" s="23">
        <f t="shared" ref="D423:D433" si="168">SUM(H423:AA423)</f>
        <v>0</v>
      </c>
      <c r="E423" s="23"/>
      <c r="F423" s="14" t="s">
        <v>227</v>
      </c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 x14ac:dyDescent="0.2">
      <c r="B424" s="242" t="s">
        <v>87</v>
      </c>
      <c r="D424" s="23">
        <f t="shared" si="168"/>
        <v>0</v>
      </c>
      <c r="E424" s="23"/>
      <c r="F424" s="14" t="s">
        <v>227</v>
      </c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 x14ac:dyDescent="0.2">
      <c r="B425" s="242" t="s">
        <v>88</v>
      </c>
      <c r="D425" s="23">
        <f t="shared" si="168"/>
        <v>0</v>
      </c>
      <c r="E425" s="23"/>
      <c r="F425" s="14" t="s">
        <v>227</v>
      </c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</row>
    <row r="426" spans="1:27" x14ac:dyDescent="0.2">
      <c r="B426" s="242" t="s">
        <v>89</v>
      </c>
      <c r="D426" s="23">
        <f t="shared" si="168"/>
        <v>0</v>
      </c>
      <c r="E426" s="23"/>
      <c r="F426" s="14" t="s">
        <v>227</v>
      </c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</row>
    <row r="427" spans="1:27" x14ac:dyDescent="0.2">
      <c r="B427" s="242" t="s">
        <v>90</v>
      </c>
      <c r="D427" s="23">
        <f t="shared" si="168"/>
        <v>0</v>
      </c>
      <c r="E427" s="23"/>
      <c r="F427" s="14" t="s">
        <v>227</v>
      </c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</row>
    <row r="428" spans="1:27" x14ac:dyDescent="0.2">
      <c r="B428" s="242" t="s">
        <v>91</v>
      </c>
      <c r="D428" s="23">
        <f t="shared" si="168"/>
        <v>0</v>
      </c>
      <c r="E428" s="23"/>
      <c r="F428" s="14" t="s">
        <v>227</v>
      </c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</row>
    <row r="429" spans="1:27" x14ac:dyDescent="0.2">
      <c r="B429" s="242" t="s">
        <v>36</v>
      </c>
      <c r="D429" s="23">
        <f t="shared" si="168"/>
        <v>0</v>
      </c>
      <c r="E429" s="23"/>
      <c r="F429" s="14" t="s">
        <v>227</v>
      </c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</row>
    <row r="430" spans="1:27" x14ac:dyDescent="0.2">
      <c r="B430" s="242" t="s">
        <v>37</v>
      </c>
      <c r="D430" s="23">
        <f t="shared" si="168"/>
        <v>0</v>
      </c>
      <c r="E430" s="23"/>
      <c r="F430" s="14" t="s">
        <v>227</v>
      </c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 x14ac:dyDescent="0.2">
      <c r="B431" s="242" t="s">
        <v>38</v>
      </c>
      <c r="D431" s="23">
        <f t="shared" si="168"/>
        <v>0</v>
      </c>
      <c r="E431" s="23"/>
      <c r="F431" s="14" t="s">
        <v>227</v>
      </c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 ht="12.75" thickBot="1" x14ac:dyDescent="0.25">
      <c r="B432" s="257" t="s">
        <v>187</v>
      </c>
      <c r="C432" s="25"/>
      <c r="D432" s="71">
        <f t="shared" si="168"/>
        <v>0</v>
      </c>
      <c r="E432" s="71"/>
      <c r="F432" s="26" t="s">
        <v>227</v>
      </c>
      <c r="G432" s="25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</row>
    <row r="433" spans="1:27" ht="12.75" thickTop="1" x14ac:dyDescent="0.2">
      <c r="B433" s="238" t="s">
        <v>102</v>
      </c>
      <c r="D433" s="27">
        <f t="shared" si="168"/>
        <v>0</v>
      </c>
      <c r="E433" s="23"/>
      <c r="F433" s="14" t="s">
        <v>227</v>
      </c>
      <c r="H433" s="27">
        <f>SUM(H423:H432)</f>
        <v>0</v>
      </c>
      <c r="I433" s="27">
        <f t="shared" ref="I433:AA433" si="169">SUM(I423:I432)</f>
        <v>0</v>
      </c>
      <c r="J433" s="27">
        <f t="shared" si="169"/>
        <v>0</v>
      </c>
      <c r="K433" s="27">
        <f>SUM(K423:K432)</f>
        <v>0</v>
      </c>
      <c r="L433" s="27">
        <f t="shared" si="169"/>
        <v>0</v>
      </c>
      <c r="M433" s="27">
        <f t="shared" si="169"/>
        <v>0</v>
      </c>
      <c r="N433" s="27">
        <f t="shared" si="169"/>
        <v>0</v>
      </c>
      <c r="O433" s="27">
        <f t="shared" si="169"/>
        <v>0</v>
      </c>
      <c r="P433" s="27">
        <f t="shared" si="169"/>
        <v>0</v>
      </c>
      <c r="Q433" s="27">
        <f t="shared" si="169"/>
        <v>0</v>
      </c>
      <c r="R433" s="27">
        <f t="shared" si="169"/>
        <v>0</v>
      </c>
      <c r="S433" s="27">
        <f t="shared" si="169"/>
        <v>0</v>
      </c>
      <c r="T433" s="27">
        <f t="shared" si="169"/>
        <v>0</v>
      </c>
      <c r="U433" s="27">
        <f t="shared" si="169"/>
        <v>0</v>
      </c>
      <c r="V433" s="27">
        <f t="shared" si="169"/>
        <v>0</v>
      </c>
      <c r="W433" s="27">
        <f t="shared" si="169"/>
        <v>0</v>
      </c>
      <c r="X433" s="27">
        <f t="shared" si="169"/>
        <v>0</v>
      </c>
      <c r="Y433" s="27">
        <f t="shared" si="169"/>
        <v>0</v>
      </c>
      <c r="Z433" s="27">
        <f t="shared" si="169"/>
        <v>0</v>
      </c>
      <c r="AA433" s="27">
        <f t="shared" si="169"/>
        <v>0</v>
      </c>
    </row>
    <row r="434" spans="1:27" x14ac:dyDescent="0.2"/>
    <row r="435" spans="1:27" x14ac:dyDescent="0.2">
      <c r="A435" s="54" t="s">
        <v>96</v>
      </c>
      <c r="B435" s="251" t="s">
        <v>94</v>
      </c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</row>
    <row r="436" spans="1:27" x14ac:dyDescent="0.2"/>
    <row r="437" spans="1:27" x14ac:dyDescent="0.2">
      <c r="B437" s="238" t="s">
        <v>93</v>
      </c>
    </row>
    <row r="438" spans="1:27" x14ac:dyDescent="0.2">
      <c r="B438" s="242" t="s">
        <v>86</v>
      </c>
      <c r="D438" s="23">
        <f t="shared" ref="D438:D449" si="170">SUM(H438:AA438)</f>
        <v>0</v>
      </c>
      <c r="E438" s="23"/>
      <c r="F438" s="14" t="s">
        <v>227</v>
      </c>
      <c r="H438" s="23">
        <f>H407+H423</f>
        <v>0</v>
      </c>
      <c r="I438" s="23">
        <f t="shared" ref="I438:AA447" si="171">I407+I423</f>
        <v>0</v>
      </c>
      <c r="J438" s="23">
        <f t="shared" si="171"/>
        <v>0</v>
      </c>
      <c r="K438" s="23">
        <f t="shared" si="171"/>
        <v>0</v>
      </c>
      <c r="L438" s="23">
        <f t="shared" si="171"/>
        <v>0</v>
      </c>
      <c r="M438" s="23">
        <f t="shared" si="171"/>
        <v>0</v>
      </c>
      <c r="N438" s="23">
        <f t="shared" si="171"/>
        <v>0</v>
      </c>
      <c r="O438" s="23">
        <f t="shared" si="171"/>
        <v>0</v>
      </c>
      <c r="P438" s="23">
        <f t="shared" si="171"/>
        <v>0</v>
      </c>
      <c r="Q438" s="23">
        <f t="shared" si="171"/>
        <v>0</v>
      </c>
      <c r="R438" s="23">
        <f t="shared" si="171"/>
        <v>0</v>
      </c>
      <c r="S438" s="23">
        <f t="shared" si="171"/>
        <v>0</v>
      </c>
      <c r="T438" s="23">
        <f t="shared" si="171"/>
        <v>0</v>
      </c>
      <c r="U438" s="23">
        <f t="shared" si="171"/>
        <v>0</v>
      </c>
      <c r="V438" s="23">
        <f t="shared" si="171"/>
        <v>0</v>
      </c>
      <c r="W438" s="23">
        <f t="shared" si="171"/>
        <v>0</v>
      </c>
      <c r="X438" s="23">
        <f t="shared" si="171"/>
        <v>0</v>
      </c>
      <c r="Y438" s="23">
        <f t="shared" si="171"/>
        <v>0</v>
      </c>
      <c r="Z438" s="23">
        <f t="shared" si="171"/>
        <v>0</v>
      </c>
      <c r="AA438" s="23">
        <f t="shared" si="171"/>
        <v>0</v>
      </c>
    </row>
    <row r="439" spans="1:27" x14ac:dyDescent="0.2">
      <c r="B439" s="242" t="s">
        <v>87</v>
      </c>
      <c r="D439" s="23">
        <f t="shared" si="170"/>
        <v>0</v>
      </c>
      <c r="E439" s="23"/>
      <c r="F439" s="14" t="s">
        <v>227</v>
      </c>
      <c r="H439" s="23">
        <f t="shared" ref="H439:W446" si="172">H408+H424</f>
        <v>0</v>
      </c>
      <c r="I439" s="23">
        <f t="shared" si="172"/>
        <v>0</v>
      </c>
      <c r="J439" s="23">
        <f t="shared" si="172"/>
        <v>0</v>
      </c>
      <c r="K439" s="23">
        <f t="shared" si="172"/>
        <v>0</v>
      </c>
      <c r="L439" s="23">
        <f t="shared" si="172"/>
        <v>0</v>
      </c>
      <c r="M439" s="23">
        <f t="shared" si="172"/>
        <v>0</v>
      </c>
      <c r="N439" s="23">
        <f t="shared" si="172"/>
        <v>0</v>
      </c>
      <c r="O439" s="23">
        <f t="shared" si="172"/>
        <v>0</v>
      </c>
      <c r="P439" s="23">
        <f t="shared" si="172"/>
        <v>0</v>
      </c>
      <c r="Q439" s="23">
        <f t="shared" si="172"/>
        <v>0</v>
      </c>
      <c r="R439" s="23">
        <f t="shared" si="172"/>
        <v>0</v>
      </c>
      <c r="S439" s="23">
        <f t="shared" si="172"/>
        <v>0</v>
      </c>
      <c r="T439" s="23">
        <f t="shared" si="172"/>
        <v>0</v>
      </c>
      <c r="U439" s="23">
        <f t="shared" si="172"/>
        <v>0</v>
      </c>
      <c r="V439" s="23">
        <f t="shared" si="172"/>
        <v>0</v>
      </c>
      <c r="W439" s="23">
        <f t="shared" si="172"/>
        <v>0</v>
      </c>
      <c r="X439" s="23">
        <f t="shared" si="171"/>
        <v>0</v>
      </c>
      <c r="Y439" s="23">
        <f t="shared" si="171"/>
        <v>0</v>
      </c>
      <c r="Z439" s="23">
        <f t="shared" si="171"/>
        <v>0</v>
      </c>
      <c r="AA439" s="23">
        <f t="shared" si="171"/>
        <v>0</v>
      </c>
    </row>
    <row r="440" spans="1:27" x14ac:dyDescent="0.2">
      <c r="B440" s="242" t="s">
        <v>88</v>
      </c>
      <c r="D440" s="23">
        <f t="shared" si="170"/>
        <v>0</v>
      </c>
      <c r="E440" s="23"/>
      <c r="F440" s="14" t="s">
        <v>227</v>
      </c>
      <c r="H440" s="23">
        <f t="shared" si="172"/>
        <v>0</v>
      </c>
      <c r="I440" s="23">
        <f t="shared" si="171"/>
        <v>0</v>
      </c>
      <c r="J440" s="23">
        <f t="shared" si="171"/>
        <v>0</v>
      </c>
      <c r="K440" s="23">
        <f t="shared" si="171"/>
        <v>0</v>
      </c>
      <c r="L440" s="23">
        <f t="shared" si="171"/>
        <v>0</v>
      </c>
      <c r="M440" s="23">
        <f t="shared" si="171"/>
        <v>0</v>
      </c>
      <c r="N440" s="23">
        <f t="shared" si="171"/>
        <v>0</v>
      </c>
      <c r="O440" s="23">
        <f t="shared" si="171"/>
        <v>0</v>
      </c>
      <c r="P440" s="23">
        <f t="shared" si="171"/>
        <v>0</v>
      </c>
      <c r="Q440" s="23">
        <f t="shared" si="171"/>
        <v>0</v>
      </c>
      <c r="R440" s="23">
        <f t="shared" si="171"/>
        <v>0</v>
      </c>
      <c r="S440" s="23">
        <f t="shared" si="171"/>
        <v>0</v>
      </c>
      <c r="T440" s="23">
        <f t="shared" si="171"/>
        <v>0</v>
      </c>
      <c r="U440" s="23">
        <f t="shared" si="171"/>
        <v>0</v>
      </c>
      <c r="V440" s="23">
        <f t="shared" si="171"/>
        <v>0</v>
      </c>
      <c r="W440" s="23">
        <f t="shared" si="171"/>
        <v>0</v>
      </c>
      <c r="X440" s="23">
        <f t="shared" si="171"/>
        <v>0</v>
      </c>
      <c r="Y440" s="23">
        <f t="shared" si="171"/>
        <v>0</v>
      </c>
      <c r="Z440" s="23">
        <f t="shared" si="171"/>
        <v>0</v>
      </c>
      <c r="AA440" s="23">
        <f t="shared" si="171"/>
        <v>0</v>
      </c>
    </row>
    <row r="441" spans="1:27" x14ac:dyDescent="0.2">
      <c r="B441" s="242" t="s">
        <v>89</v>
      </c>
      <c r="D441" s="23">
        <f t="shared" si="170"/>
        <v>0</v>
      </c>
      <c r="E441" s="23"/>
      <c r="F441" s="14" t="s">
        <v>227</v>
      </c>
      <c r="H441" s="23">
        <f t="shared" si="172"/>
        <v>0</v>
      </c>
      <c r="I441" s="23">
        <f t="shared" si="171"/>
        <v>0</v>
      </c>
      <c r="J441" s="23">
        <f t="shared" si="171"/>
        <v>0</v>
      </c>
      <c r="K441" s="23">
        <f t="shared" si="171"/>
        <v>0</v>
      </c>
      <c r="L441" s="23">
        <f t="shared" si="171"/>
        <v>0</v>
      </c>
      <c r="M441" s="23">
        <f t="shared" si="171"/>
        <v>0</v>
      </c>
      <c r="N441" s="23">
        <f t="shared" si="171"/>
        <v>0</v>
      </c>
      <c r="O441" s="23">
        <f t="shared" si="171"/>
        <v>0</v>
      </c>
      <c r="P441" s="23">
        <f t="shared" si="171"/>
        <v>0</v>
      </c>
      <c r="Q441" s="23">
        <f t="shared" si="171"/>
        <v>0</v>
      </c>
      <c r="R441" s="23">
        <f t="shared" si="171"/>
        <v>0</v>
      </c>
      <c r="S441" s="23">
        <f t="shared" si="171"/>
        <v>0</v>
      </c>
      <c r="T441" s="23">
        <f t="shared" si="171"/>
        <v>0</v>
      </c>
      <c r="U441" s="23">
        <f t="shared" si="171"/>
        <v>0</v>
      </c>
      <c r="V441" s="23">
        <f t="shared" si="171"/>
        <v>0</v>
      </c>
      <c r="W441" s="23">
        <f t="shared" si="171"/>
        <v>0</v>
      </c>
      <c r="X441" s="23">
        <f t="shared" si="171"/>
        <v>0</v>
      </c>
      <c r="Y441" s="23">
        <f t="shared" si="171"/>
        <v>0</v>
      </c>
      <c r="Z441" s="23">
        <f t="shared" si="171"/>
        <v>0</v>
      </c>
      <c r="AA441" s="23">
        <f t="shared" si="171"/>
        <v>0</v>
      </c>
    </row>
    <row r="442" spans="1:27" x14ac:dyDescent="0.2">
      <c r="B442" s="242" t="s">
        <v>90</v>
      </c>
      <c r="D442" s="23">
        <f t="shared" si="170"/>
        <v>0</v>
      </c>
      <c r="E442" s="23"/>
      <c r="F442" s="14" t="s">
        <v>227</v>
      </c>
      <c r="H442" s="23">
        <f t="shared" si="172"/>
        <v>0</v>
      </c>
      <c r="I442" s="23">
        <f t="shared" si="171"/>
        <v>0</v>
      </c>
      <c r="J442" s="23">
        <f t="shared" si="171"/>
        <v>0</v>
      </c>
      <c r="K442" s="23">
        <f t="shared" si="171"/>
        <v>0</v>
      </c>
      <c r="L442" s="23">
        <f t="shared" si="171"/>
        <v>0</v>
      </c>
      <c r="M442" s="23">
        <f t="shared" si="171"/>
        <v>0</v>
      </c>
      <c r="N442" s="23">
        <f t="shared" si="171"/>
        <v>0</v>
      </c>
      <c r="O442" s="23">
        <f t="shared" si="171"/>
        <v>0</v>
      </c>
      <c r="P442" s="23">
        <f t="shared" si="171"/>
        <v>0</v>
      </c>
      <c r="Q442" s="23">
        <f t="shared" si="171"/>
        <v>0</v>
      </c>
      <c r="R442" s="23">
        <f t="shared" si="171"/>
        <v>0</v>
      </c>
      <c r="S442" s="23">
        <f t="shared" si="171"/>
        <v>0</v>
      </c>
      <c r="T442" s="23">
        <f t="shared" si="171"/>
        <v>0</v>
      </c>
      <c r="U442" s="23">
        <f t="shared" si="171"/>
        <v>0</v>
      </c>
      <c r="V442" s="23">
        <f t="shared" si="171"/>
        <v>0</v>
      </c>
      <c r="W442" s="23">
        <f t="shared" si="171"/>
        <v>0</v>
      </c>
      <c r="X442" s="23">
        <f t="shared" si="171"/>
        <v>0</v>
      </c>
      <c r="Y442" s="23">
        <f t="shared" si="171"/>
        <v>0</v>
      </c>
      <c r="Z442" s="23">
        <f t="shared" si="171"/>
        <v>0</v>
      </c>
      <c r="AA442" s="23">
        <f t="shared" si="171"/>
        <v>0</v>
      </c>
    </row>
    <row r="443" spans="1:27" x14ac:dyDescent="0.2">
      <c r="B443" s="242" t="s">
        <v>91</v>
      </c>
      <c r="D443" s="23">
        <f t="shared" si="170"/>
        <v>0</v>
      </c>
      <c r="E443" s="23"/>
      <c r="F443" s="14" t="s">
        <v>227</v>
      </c>
      <c r="H443" s="23">
        <f t="shared" si="172"/>
        <v>0</v>
      </c>
      <c r="I443" s="23">
        <f t="shared" si="171"/>
        <v>0</v>
      </c>
      <c r="J443" s="23">
        <f t="shared" si="171"/>
        <v>0</v>
      </c>
      <c r="K443" s="23">
        <f t="shared" si="171"/>
        <v>0</v>
      </c>
      <c r="L443" s="23">
        <f t="shared" si="171"/>
        <v>0</v>
      </c>
      <c r="M443" s="23">
        <f t="shared" si="171"/>
        <v>0</v>
      </c>
      <c r="N443" s="23">
        <f t="shared" si="171"/>
        <v>0</v>
      </c>
      <c r="O443" s="23">
        <f t="shared" si="171"/>
        <v>0</v>
      </c>
      <c r="P443" s="23">
        <f t="shared" si="171"/>
        <v>0</v>
      </c>
      <c r="Q443" s="23">
        <f t="shared" si="171"/>
        <v>0</v>
      </c>
      <c r="R443" s="23">
        <f t="shared" si="171"/>
        <v>0</v>
      </c>
      <c r="S443" s="23">
        <f t="shared" si="171"/>
        <v>0</v>
      </c>
      <c r="T443" s="23">
        <f t="shared" si="171"/>
        <v>0</v>
      </c>
      <c r="U443" s="23">
        <f t="shared" si="171"/>
        <v>0</v>
      </c>
      <c r="V443" s="23">
        <f t="shared" si="171"/>
        <v>0</v>
      </c>
      <c r="W443" s="23">
        <f t="shared" si="171"/>
        <v>0</v>
      </c>
      <c r="X443" s="23">
        <f t="shared" si="171"/>
        <v>0</v>
      </c>
      <c r="Y443" s="23">
        <f t="shared" si="171"/>
        <v>0</v>
      </c>
      <c r="Z443" s="23">
        <f t="shared" si="171"/>
        <v>0</v>
      </c>
      <c r="AA443" s="23">
        <f t="shared" si="171"/>
        <v>0</v>
      </c>
    </row>
    <row r="444" spans="1:27" x14ac:dyDescent="0.2">
      <c r="B444" s="242" t="s">
        <v>36</v>
      </c>
      <c r="D444" s="23">
        <f t="shared" si="170"/>
        <v>0</v>
      </c>
      <c r="E444" s="23"/>
      <c r="F444" s="14" t="s">
        <v>227</v>
      </c>
      <c r="H444" s="23">
        <f t="shared" si="172"/>
        <v>0</v>
      </c>
      <c r="I444" s="23">
        <f t="shared" si="171"/>
        <v>0</v>
      </c>
      <c r="J444" s="23">
        <f t="shared" si="171"/>
        <v>0</v>
      </c>
      <c r="K444" s="23">
        <f t="shared" si="171"/>
        <v>0</v>
      </c>
      <c r="L444" s="23">
        <f t="shared" si="171"/>
        <v>0</v>
      </c>
      <c r="M444" s="23">
        <f t="shared" si="171"/>
        <v>0</v>
      </c>
      <c r="N444" s="23">
        <f t="shared" si="171"/>
        <v>0</v>
      </c>
      <c r="O444" s="23">
        <f t="shared" si="171"/>
        <v>0</v>
      </c>
      <c r="P444" s="23">
        <f t="shared" si="171"/>
        <v>0</v>
      </c>
      <c r="Q444" s="23">
        <f t="shared" si="171"/>
        <v>0</v>
      </c>
      <c r="R444" s="23">
        <f t="shared" si="171"/>
        <v>0</v>
      </c>
      <c r="S444" s="23">
        <f t="shared" si="171"/>
        <v>0</v>
      </c>
      <c r="T444" s="23">
        <f t="shared" si="171"/>
        <v>0</v>
      </c>
      <c r="U444" s="23">
        <f t="shared" si="171"/>
        <v>0</v>
      </c>
      <c r="V444" s="23">
        <f t="shared" si="171"/>
        <v>0</v>
      </c>
      <c r="W444" s="23">
        <f t="shared" si="171"/>
        <v>0</v>
      </c>
      <c r="X444" s="23">
        <f t="shared" si="171"/>
        <v>0</v>
      </c>
      <c r="Y444" s="23">
        <f t="shared" si="171"/>
        <v>0</v>
      </c>
      <c r="Z444" s="23">
        <f t="shared" si="171"/>
        <v>0</v>
      </c>
      <c r="AA444" s="23">
        <f t="shared" si="171"/>
        <v>0</v>
      </c>
    </row>
    <row r="445" spans="1:27" x14ac:dyDescent="0.2">
      <c r="B445" s="242" t="s">
        <v>37</v>
      </c>
      <c r="D445" s="23">
        <f t="shared" si="170"/>
        <v>0</v>
      </c>
      <c r="E445" s="23"/>
      <c r="F445" s="14" t="s">
        <v>227</v>
      </c>
      <c r="H445" s="23">
        <f t="shared" si="172"/>
        <v>0</v>
      </c>
      <c r="I445" s="23">
        <f t="shared" si="171"/>
        <v>0</v>
      </c>
      <c r="J445" s="23">
        <f t="shared" si="171"/>
        <v>0</v>
      </c>
      <c r="K445" s="23">
        <f t="shared" si="171"/>
        <v>0</v>
      </c>
      <c r="L445" s="23">
        <f t="shared" si="171"/>
        <v>0</v>
      </c>
      <c r="M445" s="23">
        <f t="shared" si="171"/>
        <v>0</v>
      </c>
      <c r="N445" s="23">
        <f t="shared" si="171"/>
        <v>0</v>
      </c>
      <c r="O445" s="23">
        <f t="shared" si="171"/>
        <v>0</v>
      </c>
      <c r="P445" s="23">
        <f t="shared" si="171"/>
        <v>0</v>
      </c>
      <c r="Q445" s="23">
        <f t="shared" si="171"/>
        <v>0</v>
      </c>
      <c r="R445" s="23">
        <f t="shared" si="171"/>
        <v>0</v>
      </c>
      <c r="S445" s="23">
        <f t="shared" si="171"/>
        <v>0</v>
      </c>
      <c r="T445" s="23">
        <f t="shared" si="171"/>
        <v>0</v>
      </c>
      <c r="U445" s="23">
        <f t="shared" si="171"/>
        <v>0</v>
      </c>
      <c r="V445" s="23">
        <f t="shared" si="171"/>
        <v>0</v>
      </c>
      <c r="W445" s="23">
        <f t="shared" si="171"/>
        <v>0</v>
      </c>
      <c r="X445" s="23">
        <f t="shared" si="171"/>
        <v>0</v>
      </c>
      <c r="Y445" s="23">
        <f t="shared" si="171"/>
        <v>0</v>
      </c>
      <c r="Z445" s="23">
        <f t="shared" si="171"/>
        <v>0</v>
      </c>
      <c r="AA445" s="23">
        <f t="shared" si="171"/>
        <v>0</v>
      </c>
    </row>
    <row r="446" spans="1:27" x14ac:dyDescent="0.2">
      <c r="B446" s="242" t="s">
        <v>38</v>
      </c>
      <c r="D446" s="23">
        <f t="shared" si="170"/>
        <v>0</v>
      </c>
      <c r="E446" s="23"/>
      <c r="F446" s="14" t="s">
        <v>227</v>
      </c>
      <c r="H446" s="23">
        <f t="shared" si="172"/>
        <v>0</v>
      </c>
      <c r="I446" s="23">
        <f t="shared" si="171"/>
        <v>0</v>
      </c>
      <c r="J446" s="23">
        <f t="shared" si="171"/>
        <v>0</v>
      </c>
      <c r="K446" s="23">
        <f t="shared" si="171"/>
        <v>0</v>
      </c>
      <c r="L446" s="23">
        <f t="shared" si="171"/>
        <v>0</v>
      </c>
      <c r="M446" s="23">
        <f t="shared" si="171"/>
        <v>0</v>
      </c>
      <c r="N446" s="23">
        <f t="shared" si="171"/>
        <v>0</v>
      </c>
      <c r="O446" s="23">
        <f t="shared" si="171"/>
        <v>0</v>
      </c>
      <c r="P446" s="23">
        <f t="shared" si="171"/>
        <v>0</v>
      </c>
      <c r="Q446" s="23">
        <f t="shared" si="171"/>
        <v>0</v>
      </c>
      <c r="R446" s="23">
        <f t="shared" si="171"/>
        <v>0</v>
      </c>
      <c r="S446" s="23">
        <f t="shared" si="171"/>
        <v>0</v>
      </c>
      <c r="T446" s="23">
        <f t="shared" si="171"/>
        <v>0</v>
      </c>
      <c r="U446" s="23">
        <f t="shared" si="171"/>
        <v>0</v>
      </c>
      <c r="V446" s="23">
        <f t="shared" si="171"/>
        <v>0</v>
      </c>
      <c r="W446" s="23">
        <f t="shared" si="171"/>
        <v>0</v>
      </c>
      <c r="X446" s="23">
        <f t="shared" si="171"/>
        <v>0</v>
      </c>
      <c r="Y446" s="23">
        <f t="shared" si="171"/>
        <v>0</v>
      </c>
      <c r="Z446" s="23">
        <f t="shared" si="171"/>
        <v>0</v>
      </c>
      <c r="AA446" s="23">
        <f t="shared" si="171"/>
        <v>0</v>
      </c>
    </row>
    <row r="447" spans="1:27" x14ac:dyDescent="0.2">
      <c r="B447" s="242" t="s">
        <v>187</v>
      </c>
      <c r="D447" s="23">
        <f t="shared" si="170"/>
        <v>0</v>
      </c>
      <c r="E447" s="23"/>
      <c r="F447" s="14" t="s">
        <v>227</v>
      </c>
      <c r="H447" s="23">
        <f>H416+H432</f>
        <v>0</v>
      </c>
      <c r="I447" s="23">
        <f t="shared" si="171"/>
        <v>0</v>
      </c>
      <c r="J447" s="23">
        <f t="shared" si="171"/>
        <v>0</v>
      </c>
      <c r="K447" s="23">
        <f t="shared" si="171"/>
        <v>0</v>
      </c>
      <c r="L447" s="23">
        <f t="shared" si="171"/>
        <v>0</v>
      </c>
      <c r="M447" s="23">
        <f t="shared" si="171"/>
        <v>0</v>
      </c>
      <c r="N447" s="23">
        <f t="shared" si="171"/>
        <v>0</v>
      </c>
      <c r="O447" s="23">
        <f t="shared" si="171"/>
        <v>0</v>
      </c>
      <c r="P447" s="23">
        <f t="shared" si="171"/>
        <v>0</v>
      </c>
      <c r="Q447" s="23">
        <f t="shared" si="171"/>
        <v>0</v>
      </c>
      <c r="R447" s="23">
        <f t="shared" si="171"/>
        <v>0</v>
      </c>
      <c r="S447" s="23">
        <f t="shared" si="171"/>
        <v>0</v>
      </c>
      <c r="T447" s="23">
        <f t="shared" si="171"/>
        <v>0</v>
      </c>
      <c r="U447" s="23">
        <f t="shared" si="171"/>
        <v>0</v>
      </c>
      <c r="V447" s="23">
        <f t="shared" si="171"/>
        <v>0</v>
      </c>
      <c r="W447" s="23">
        <f t="shared" si="171"/>
        <v>0</v>
      </c>
      <c r="X447" s="23">
        <f t="shared" si="171"/>
        <v>0</v>
      </c>
      <c r="Y447" s="23">
        <f t="shared" si="171"/>
        <v>0</v>
      </c>
      <c r="Z447" s="23">
        <f t="shared" si="171"/>
        <v>0</v>
      </c>
      <c r="AA447" s="23">
        <f t="shared" si="171"/>
        <v>0</v>
      </c>
    </row>
    <row r="448" spans="1:27" ht="12.75" thickBot="1" x14ac:dyDescent="0.25">
      <c r="B448" s="257" t="s">
        <v>188</v>
      </c>
      <c r="C448" s="25"/>
      <c r="D448" s="71">
        <f t="shared" si="170"/>
        <v>0</v>
      </c>
      <c r="E448" s="71"/>
      <c r="F448" s="26" t="s">
        <v>227</v>
      </c>
      <c r="G448" s="25"/>
      <c r="H448" s="23">
        <f>H417</f>
        <v>0</v>
      </c>
      <c r="I448" s="23">
        <f t="shared" ref="I448:AA448" si="173">I417</f>
        <v>0</v>
      </c>
      <c r="J448" s="23">
        <f t="shared" si="173"/>
        <v>0</v>
      </c>
      <c r="K448" s="23">
        <f t="shared" si="173"/>
        <v>0</v>
      </c>
      <c r="L448" s="23">
        <f t="shared" si="173"/>
        <v>0</v>
      </c>
      <c r="M448" s="23">
        <f t="shared" si="173"/>
        <v>0</v>
      </c>
      <c r="N448" s="23">
        <f t="shared" si="173"/>
        <v>0</v>
      </c>
      <c r="O448" s="23">
        <f t="shared" si="173"/>
        <v>0</v>
      </c>
      <c r="P448" s="23">
        <f t="shared" si="173"/>
        <v>0</v>
      </c>
      <c r="Q448" s="23">
        <f t="shared" si="173"/>
        <v>0</v>
      </c>
      <c r="R448" s="23">
        <f t="shared" si="173"/>
        <v>0</v>
      </c>
      <c r="S448" s="23">
        <f t="shared" si="173"/>
        <v>0</v>
      </c>
      <c r="T448" s="23">
        <f t="shared" si="173"/>
        <v>0</v>
      </c>
      <c r="U448" s="23">
        <f t="shared" si="173"/>
        <v>0</v>
      </c>
      <c r="V448" s="23">
        <f t="shared" si="173"/>
        <v>0</v>
      </c>
      <c r="W448" s="23">
        <f t="shared" si="173"/>
        <v>0</v>
      </c>
      <c r="X448" s="23">
        <f t="shared" si="173"/>
        <v>0</v>
      </c>
      <c r="Y448" s="23">
        <f t="shared" si="173"/>
        <v>0</v>
      </c>
      <c r="Z448" s="23">
        <f t="shared" si="173"/>
        <v>0</v>
      </c>
      <c r="AA448" s="23">
        <f t="shared" si="173"/>
        <v>0</v>
      </c>
    </row>
    <row r="449" spans="1:27" ht="12.75" thickTop="1" x14ac:dyDescent="0.2">
      <c r="B449" s="238" t="s">
        <v>102</v>
      </c>
      <c r="D449" s="27">
        <f t="shared" si="170"/>
        <v>0</v>
      </c>
      <c r="E449" s="23"/>
      <c r="F449" s="14" t="s">
        <v>227</v>
      </c>
      <c r="H449" s="27">
        <f>SUM(H438:H448)</f>
        <v>0</v>
      </c>
      <c r="I449" s="27">
        <f t="shared" ref="I449:AA449" si="174">SUM(I438:I448)</f>
        <v>0</v>
      </c>
      <c r="J449" s="27">
        <f t="shared" si="174"/>
        <v>0</v>
      </c>
      <c r="K449" s="27">
        <f>SUM(K438:K448)</f>
        <v>0</v>
      </c>
      <c r="L449" s="27">
        <f t="shared" si="174"/>
        <v>0</v>
      </c>
      <c r="M449" s="27">
        <f t="shared" si="174"/>
        <v>0</v>
      </c>
      <c r="N449" s="27">
        <f t="shared" si="174"/>
        <v>0</v>
      </c>
      <c r="O449" s="27">
        <f t="shared" si="174"/>
        <v>0</v>
      </c>
      <c r="P449" s="27">
        <f t="shared" si="174"/>
        <v>0</v>
      </c>
      <c r="Q449" s="27">
        <f t="shared" si="174"/>
        <v>0</v>
      </c>
      <c r="R449" s="27">
        <f t="shared" si="174"/>
        <v>0</v>
      </c>
      <c r="S449" s="27">
        <f t="shared" si="174"/>
        <v>0</v>
      </c>
      <c r="T449" s="27">
        <f t="shared" si="174"/>
        <v>0</v>
      </c>
      <c r="U449" s="27">
        <f t="shared" si="174"/>
        <v>0</v>
      </c>
      <c r="V449" s="27">
        <f t="shared" si="174"/>
        <v>0</v>
      </c>
      <c r="W449" s="27">
        <f t="shared" si="174"/>
        <v>0</v>
      </c>
      <c r="X449" s="27">
        <f t="shared" si="174"/>
        <v>0</v>
      </c>
      <c r="Y449" s="27">
        <f t="shared" si="174"/>
        <v>0</v>
      </c>
      <c r="Z449" s="27">
        <f t="shared" si="174"/>
        <v>0</v>
      </c>
      <c r="AA449" s="27">
        <f t="shared" si="174"/>
        <v>0</v>
      </c>
    </row>
    <row r="450" spans="1:27" x14ac:dyDescent="0.2"/>
    <row r="451" spans="1:27" x14ac:dyDescent="0.2">
      <c r="A451" s="11" t="s">
        <v>97</v>
      </c>
      <c r="B451" s="243" t="s">
        <v>98</v>
      </c>
      <c r="C451" s="12"/>
      <c r="D451" s="15"/>
      <c r="E451" s="15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</row>
    <row r="452" spans="1:27" x14ac:dyDescent="0.2"/>
    <row r="453" spans="1:27" x14ac:dyDescent="0.2">
      <c r="B453" s="238" t="s">
        <v>99</v>
      </c>
    </row>
    <row r="454" spans="1:27" x14ac:dyDescent="0.2">
      <c r="B454" s="242" t="s">
        <v>101</v>
      </c>
      <c r="D454" s="23">
        <f>SUM(H454:AA454)</f>
        <v>0</v>
      </c>
      <c r="E454" s="23"/>
      <c r="F454" s="14" t="s">
        <v>227</v>
      </c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74"/>
    </row>
    <row r="455" spans="1:27" ht="12.75" thickBot="1" x14ac:dyDescent="0.25">
      <c r="B455" s="257" t="s">
        <v>100</v>
      </c>
      <c r="C455" s="25"/>
      <c r="D455" s="71">
        <f>SUM(H455:AA455)</f>
        <v>0</v>
      </c>
      <c r="E455" s="71"/>
      <c r="F455" s="26" t="s">
        <v>227</v>
      </c>
      <c r="G455" s="25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71"/>
      <c r="AA455" s="175"/>
    </row>
    <row r="456" spans="1:27" ht="12.75" thickTop="1" x14ac:dyDescent="0.2">
      <c r="B456" s="238" t="s">
        <v>104</v>
      </c>
      <c r="D456" s="27">
        <f>SUM(H456:AA456)</f>
        <v>0</v>
      </c>
      <c r="E456" s="23"/>
      <c r="F456" s="14" t="s">
        <v>227</v>
      </c>
      <c r="H456" s="27">
        <f>SUM(H454:H455)</f>
        <v>0</v>
      </c>
      <c r="I456" s="27">
        <f t="shared" ref="I456:Z456" si="175">SUM(I454:I455)</f>
        <v>0</v>
      </c>
      <c r="J456" s="27">
        <f t="shared" si="175"/>
        <v>0</v>
      </c>
      <c r="K456" s="27">
        <f t="shared" si="175"/>
        <v>0</v>
      </c>
      <c r="L456" s="27">
        <f t="shared" si="175"/>
        <v>0</v>
      </c>
      <c r="M456" s="27">
        <f t="shared" si="175"/>
        <v>0</v>
      </c>
      <c r="N456" s="27">
        <f t="shared" si="175"/>
        <v>0</v>
      </c>
      <c r="O456" s="27">
        <f t="shared" si="175"/>
        <v>0</v>
      </c>
      <c r="P456" s="27">
        <f t="shared" si="175"/>
        <v>0</v>
      </c>
      <c r="Q456" s="27">
        <f t="shared" si="175"/>
        <v>0</v>
      </c>
      <c r="R456" s="27">
        <f t="shared" si="175"/>
        <v>0</v>
      </c>
      <c r="S456" s="27">
        <f t="shared" si="175"/>
        <v>0</v>
      </c>
      <c r="T456" s="27">
        <f t="shared" si="175"/>
        <v>0</v>
      </c>
      <c r="U456" s="27">
        <f t="shared" si="175"/>
        <v>0</v>
      </c>
      <c r="V456" s="27">
        <f t="shared" si="175"/>
        <v>0</v>
      </c>
      <c r="W456" s="27">
        <f t="shared" si="175"/>
        <v>0</v>
      </c>
      <c r="X456" s="27">
        <f t="shared" si="175"/>
        <v>0</v>
      </c>
      <c r="Y456" s="27">
        <f t="shared" si="175"/>
        <v>0</v>
      </c>
      <c r="Z456" s="27">
        <f t="shared" si="175"/>
        <v>0</v>
      </c>
      <c r="AA456" s="27">
        <f>SUM(AA454:AA455)</f>
        <v>0</v>
      </c>
    </row>
    <row r="457" spans="1:27" x14ac:dyDescent="0.2"/>
    <row r="458" spans="1:27" x14ac:dyDescent="0.2">
      <c r="A458" s="11" t="s">
        <v>164</v>
      </c>
      <c r="B458" s="243" t="s">
        <v>200</v>
      </c>
      <c r="C458" s="12"/>
      <c r="D458" s="15"/>
      <c r="E458" s="15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</row>
    <row r="459" spans="1:27" x14ac:dyDescent="0.2"/>
    <row r="460" spans="1:27" ht="31.35" customHeight="1" x14ac:dyDescent="0.2">
      <c r="B460" s="105" t="s">
        <v>179</v>
      </c>
      <c r="D460" s="159"/>
      <c r="E460" s="23"/>
      <c r="F460" s="14" t="s">
        <v>227</v>
      </c>
    </row>
    <row r="461" spans="1:27" x14ac:dyDescent="0.2"/>
    <row r="462" spans="1:27" x14ac:dyDescent="0.2"/>
    <row r="463" spans="1:27" x14ac:dyDescent="0.2">
      <c r="A463" s="84"/>
      <c r="B463" s="259" t="s">
        <v>105</v>
      </c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</sheetData>
  <sheetProtection algorithmName="SHA-512" hashValue="tZPw8beOKex9YgCwcgauWA9MKDkAGaJ6R1o6OuNoSlg4RHQAQQgHxcpq0WnxzAcJ+Ag5ZvbLmdVyU/towno+CQ==" saltValue="N8hRPRIvWCW5Xi5ODqDy9A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9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>
      <formula1>44562</formula1>
      <formula2>46203</formula2>
    </dataValidation>
    <dataValidation allowBlank="1" sqref="D11:D13"/>
    <dataValidation type="custom" allowBlank="1" showInputMessage="1" showErrorMessage="1" sqref="AC203:XFD244">
      <formula1>AF9="Investicijski model A"</formula1>
    </dataValidation>
    <dataValidation type="custom" allowBlank="1" showInputMessage="1" showErrorMessage="1" sqref="A203:AB244 A336:AA343 A365:AB376 A405:AB418">
      <formula1>$D$9="Investicijski model A"</formula1>
    </dataValidation>
    <dataValidation type="custom" allowBlank="1" showInputMessage="1" showErrorMessage="1" sqref="A247:AB289 A345:AB352 A378:AB387 A421:AB434">
      <formula1>$D$9="Investicijski model B"</formula1>
    </dataValidation>
    <dataValidation allowBlank="1" showErrorMessage="1" sqref="H47:AA47 H57:AA57"/>
    <dataValidation type="custom" allowBlank="1" showInputMessage="1" showErrorMessage="1" promptTitle="Napomena!" prompt="Nije moguć unos podataka ukoliko je odabrani broj županija u ćeliji D18 manji od 2" sqref="H83:AA83 H93:AA93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>
      <formula1>$D$18&gt;3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27:AA327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>
          <x14:formula1>
            <xm:f>Podaci!$B$11:$B$32</xm:f>
          </x14:formula1>
          <xm:sqref>D151 D43 D79 D115</xm:sqref>
        </x14:dataValidation>
        <x14:dataValidation type="list" allowBlank="1" showInputMessage="1" showErrorMessage="1">
          <x14:formula1>
            <xm:f>Podaci!$C$4:$C$6</xm:f>
          </x14:formula1>
          <xm:sqref>D9</xm:sqref>
        </x14:dataValidation>
        <x14:dataValidation type="list" allowBlank="1" showInputMessage="1" showErrorMessage="1">
          <x14:formula1>
            <xm:f>Podaci!$E$4:$E$6</xm:f>
          </x14:formula1>
          <xm:sqref>D10</xm:sqref>
        </x14:dataValidation>
        <x14:dataValidation type="list" allowBlank="1" showInputMessage="1" showErrorMessage="1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S644"/>
  <sheetViews>
    <sheetView showGridLines="0" topLeftCell="A446" zoomScale="90" zoomScaleNormal="90" zoomScalePageLayoutView="80" workbookViewId="0">
      <selection activeCell="B8" sqref="B8"/>
    </sheetView>
  </sheetViews>
  <sheetFormatPr defaultColWidth="0" defaultRowHeight="12" zeroHeight="1" x14ac:dyDescent="0.2"/>
  <cols>
    <col min="1" max="1" width="6.7109375" style="37" customWidth="1"/>
    <col min="2" max="2" width="95.140625" customWidth="1"/>
    <col min="3" max="3" width="10.85546875" bestFit="1" customWidth="1"/>
    <col min="4" max="4" width="31" customWidth="1"/>
    <col min="5" max="5" width="20.5703125" customWidth="1"/>
    <col min="6" max="6" width="8.5703125" customWidth="1"/>
    <col min="7" max="7" width="10.42578125" bestFit="1" customWidth="1"/>
    <col min="8" max="11" width="12.140625" customWidth="1"/>
    <col min="12" max="12" width="14" bestFit="1" customWidth="1"/>
    <col min="13" max="26" width="12.140625" customWidth="1"/>
    <col min="27" max="27" width="1.7109375" customWidth="1"/>
    <col min="28" max="45" width="0" hidden="1" customWidth="1"/>
    <col min="46" max="16384" width="9.140625" hidden="1"/>
  </cols>
  <sheetData>
    <row r="1" spans="1:26" ht="12.75" x14ac:dyDescent="0.2">
      <c r="A1" s="264" t="s">
        <v>134</v>
      </c>
      <c r="B1" s="263" t="s">
        <v>135</v>
      </c>
      <c r="C1" s="48"/>
      <c r="D1" s="263" t="s">
        <v>10</v>
      </c>
      <c r="E1" s="263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x14ac:dyDescent="0.2">
      <c r="A2" s="264"/>
      <c r="B2" s="263"/>
      <c r="C2" s="48"/>
      <c r="D2" s="263"/>
      <c r="E2" s="263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75" thickBot="1" x14ac:dyDescent="0.25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thickTop="1" x14ac:dyDescent="0.2">
      <c r="A5" s="196"/>
      <c r="B5" s="4"/>
    </row>
    <row r="6" spans="1:26" x14ac:dyDescent="0.2">
      <c r="A6" s="196"/>
      <c r="B6" t="s">
        <v>67</v>
      </c>
      <c r="D6" s="106">
        <f>SUM(G6:Z6)</f>
        <v>0</v>
      </c>
      <c r="E6" s="107" t="s">
        <v>227</v>
      </c>
      <c r="F6" s="108"/>
      <c r="G6" s="106">
        <f>-'Ulazni podaci'!H331</f>
        <v>0</v>
      </c>
      <c r="H6" s="106">
        <f>-'Ulazni podaci'!I331</f>
        <v>0</v>
      </c>
      <c r="I6" s="106">
        <f>-'Ulazni podaci'!J331</f>
        <v>0</v>
      </c>
      <c r="J6" s="106">
        <f>-'Ulazni podaci'!K331</f>
        <v>0</v>
      </c>
      <c r="K6" s="106">
        <f>-'Ulazni podaci'!L331</f>
        <v>0</v>
      </c>
      <c r="L6" s="106">
        <f>-'Ulazni podaci'!M331</f>
        <v>0</v>
      </c>
      <c r="M6" s="106">
        <f>-'Ulazni podaci'!N331</f>
        <v>0</v>
      </c>
      <c r="N6" s="106">
        <f>-'Ulazni podaci'!O331</f>
        <v>0</v>
      </c>
      <c r="O6" s="106">
        <f>-'Ulazni podaci'!P331</f>
        <v>0</v>
      </c>
      <c r="P6" s="106">
        <f>-'Ulazni podaci'!Q331</f>
        <v>0</v>
      </c>
      <c r="Q6" s="106">
        <f>-'Ulazni podaci'!R331</f>
        <v>0</v>
      </c>
      <c r="R6" s="106">
        <f>-'Ulazni podaci'!S331</f>
        <v>0</v>
      </c>
      <c r="S6" s="106">
        <f>-'Ulazni podaci'!T331</f>
        <v>0</v>
      </c>
      <c r="T6" s="106">
        <f>-'Ulazni podaci'!U331</f>
        <v>0</v>
      </c>
      <c r="U6" s="106">
        <f>-'Ulazni podaci'!V331</f>
        <v>0</v>
      </c>
      <c r="V6" s="106">
        <f>-'Ulazni podaci'!W331</f>
        <v>0</v>
      </c>
      <c r="W6" s="106">
        <f>-'Ulazni podaci'!X331</f>
        <v>0</v>
      </c>
      <c r="X6" s="106">
        <f>-'Ulazni podaci'!Y331</f>
        <v>0</v>
      </c>
      <c r="Y6" s="106">
        <f>-'Ulazni podaci'!Z331</f>
        <v>0</v>
      </c>
      <c r="Z6" s="106">
        <f>-'Ulazni podaci'!AA331</f>
        <v>0</v>
      </c>
    </row>
    <row r="7" spans="1:26" x14ac:dyDescent="0.2">
      <c r="A7" s="196"/>
      <c r="B7" t="s">
        <v>76</v>
      </c>
      <c r="D7" s="106">
        <f t="shared" ref="D7:D10" si="0">SUM(G7:Z7)</f>
        <v>0</v>
      </c>
      <c r="E7" s="107" t="s">
        <v>227</v>
      </c>
      <c r="F7" s="108"/>
      <c r="G7" s="106">
        <f>-'Ulazni podaci'!H360</f>
        <v>0</v>
      </c>
      <c r="H7" s="106">
        <f>-'Ulazni podaci'!I360</f>
        <v>0</v>
      </c>
      <c r="I7" s="106">
        <f>-'Ulazni podaci'!J360</f>
        <v>0</v>
      </c>
      <c r="J7" s="106">
        <f>-'Ulazni podaci'!K360</f>
        <v>0</v>
      </c>
      <c r="K7" s="106">
        <f>-'Ulazni podaci'!L360</f>
        <v>0</v>
      </c>
      <c r="L7" s="106">
        <f>-'Ulazni podaci'!M360</f>
        <v>0</v>
      </c>
      <c r="M7" s="106">
        <f>-'Ulazni podaci'!N360</f>
        <v>0</v>
      </c>
      <c r="N7" s="106">
        <f>-'Ulazni podaci'!O360</f>
        <v>0</v>
      </c>
      <c r="O7" s="106">
        <f>-'Ulazni podaci'!P360</f>
        <v>0</v>
      </c>
      <c r="P7" s="106">
        <f>-'Ulazni podaci'!Q360</f>
        <v>0</v>
      </c>
      <c r="Q7" s="106">
        <f>-'Ulazni podaci'!R360</f>
        <v>0</v>
      </c>
      <c r="R7" s="106">
        <f>-'Ulazni podaci'!S360</f>
        <v>0</v>
      </c>
      <c r="S7" s="106">
        <f>-'Ulazni podaci'!T360</f>
        <v>0</v>
      </c>
      <c r="T7" s="106">
        <f>-'Ulazni podaci'!U360</f>
        <v>0</v>
      </c>
      <c r="U7" s="106">
        <f>-'Ulazni podaci'!V360</f>
        <v>0</v>
      </c>
      <c r="V7" s="106">
        <f>-'Ulazni podaci'!W360</f>
        <v>0</v>
      </c>
      <c r="W7" s="106">
        <f>-'Ulazni podaci'!X360</f>
        <v>0</v>
      </c>
      <c r="X7" s="106">
        <f>-'Ulazni podaci'!Y360</f>
        <v>0</v>
      </c>
      <c r="Y7" s="106">
        <f>-'Ulazni podaci'!Z360</f>
        <v>0</v>
      </c>
      <c r="Z7" s="106">
        <f>-'Ulazni podaci'!AA360</f>
        <v>0</v>
      </c>
    </row>
    <row r="8" spans="1:26" x14ac:dyDescent="0.2">
      <c r="A8" s="196"/>
      <c r="B8" t="s">
        <v>103</v>
      </c>
      <c r="D8" s="106">
        <f t="shared" si="0"/>
        <v>0</v>
      </c>
      <c r="E8" s="107" t="s">
        <v>227</v>
      </c>
      <c r="F8" s="108"/>
      <c r="G8" s="106">
        <f>-'Ulazni podaci'!H400</f>
        <v>0</v>
      </c>
      <c r="H8" s="106">
        <f>-'Ulazni podaci'!I400</f>
        <v>0</v>
      </c>
      <c r="I8" s="106">
        <f>-'Ulazni podaci'!J400</f>
        <v>0</v>
      </c>
      <c r="J8" s="106">
        <f>-'Ulazni podaci'!K400</f>
        <v>0</v>
      </c>
      <c r="K8" s="106">
        <f>-'Ulazni podaci'!L400</f>
        <v>0</v>
      </c>
      <c r="L8" s="106">
        <f>-'Ulazni podaci'!M400</f>
        <v>0</v>
      </c>
      <c r="M8" s="106">
        <f>-'Ulazni podaci'!N400</f>
        <v>0</v>
      </c>
      <c r="N8" s="106">
        <f>-'Ulazni podaci'!O400</f>
        <v>0</v>
      </c>
      <c r="O8" s="106">
        <f>-'Ulazni podaci'!P400</f>
        <v>0</v>
      </c>
      <c r="P8" s="106">
        <f>-'Ulazni podaci'!Q400</f>
        <v>0</v>
      </c>
      <c r="Q8" s="106">
        <f>-'Ulazni podaci'!R400</f>
        <v>0</v>
      </c>
      <c r="R8" s="106">
        <f>-'Ulazni podaci'!S400</f>
        <v>0</v>
      </c>
      <c r="S8" s="106">
        <f>-'Ulazni podaci'!T400</f>
        <v>0</v>
      </c>
      <c r="T8" s="106">
        <f>-'Ulazni podaci'!U400</f>
        <v>0</v>
      </c>
      <c r="U8" s="106">
        <f>-'Ulazni podaci'!V400</f>
        <v>0</v>
      </c>
      <c r="V8" s="106">
        <f>-'Ulazni podaci'!W400</f>
        <v>0</v>
      </c>
      <c r="W8" s="106">
        <f>-'Ulazni podaci'!X400</f>
        <v>0</v>
      </c>
      <c r="X8" s="106">
        <f>-'Ulazni podaci'!Y400</f>
        <v>0</v>
      </c>
      <c r="Y8" s="106">
        <f>-'Ulazni podaci'!Z400</f>
        <v>0</v>
      </c>
      <c r="Z8" s="106">
        <f>-'Ulazni podaci'!AA400</f>
        <v>0</v>
      </c>
    </row>
    <row r="9" spans="1:26" x14ac:dyDescent="0.2">
      <c r="A9" s="196"/>
      <c r="B9" t="s">
        <v>102</v>
      </c>
      <c r="D9" s="106">
        <f>SUM(G9:Z9)</f>
        <v>0</v>
      </c>
      <c r="E9" s="107" t="s">
        <v>227</v>
      </c>
      <c r="F9" s="108"/>
      <c r="G9" s="106">
        <f>'Ulazni podaci'!H449</f>
        <v>0</v>
      </c>
      <c r="H9" s="106">
        <f>'Ulazni podaci'!I449</f>
        <v>0</v>
      </c>
      <c r="I9" s="106">
        <f>'Ulazni podaci'!J449</f>
        <v>0</v>
      </c>
      <c r="J9" s="106">
        <f>'Ulazni podaci'!K449</f>
        <v>0</v>
      </c>
      <c r="K9" s="106">
        <f>'Ulazni podaci'!L449</f>
        <v>0</v>
      </c>
      <c r="L9" s="106">
        <f>'Ulazni podaci'!M449</f>
        <v>0</v>
      </c>
      <c r="M9" s="106">
        <f>'Ulazni podaci'!N449</f>
        <v>0</v>
      </c>
      <c r="N9" s="106">
        <f>'Ulazni podaci'!O449</f>
        <v>0</v>
      </c>
      <c r="O9" s="106">
        <f>'Ulazni podaci'!P449</f>
        <v>0</v>
      </c>
      <c r="P9" s="106">
        <f>'Ulazni podaci'!Q449</f>
        <v>0</v>
      </c>
      <c r="Q9" s="106">
        <f>'Ulazni podaci'!R449</f>
        <v>0</v>
      </c>
      <c r="R9" s="106">
        <f>'Ulazni podaci'!S449</f>
        <v>0</v>
      </c>
      <c r="S9" s="106">
        <f>'Ulazni podaci'!T449</f>
        <v>0</v>
      </c>
      <c r="T9" s="106">
        <f>'Ulazni podaci'!U449</f>
        <v>0</v>
      </c>
      <c r="U9" s="106">
        <f>'Ulazni podaci'!V449</f>
        <v>0</v>
      </c>
      <c r="V9" s="106">
        <f>'Ulazni podaci'!W449</f>
        <v>0</v>
      </c>
      <c r="W9" s="106">
        <f>'Ulazni podaci'!X449</f>
        <v>0</v>
      </c>
      <c r="X9" s="106">
        <f>'Ulazni podaci'!Y449</f>
        <v>0</v>
      </c>
      <c r="Y9" s="106">
        <f>'Ulazni podaci'!Z449</f>
        <v>0</v>
      </c>
      <c r="Z9" s="106">
        <f>'Ulazni podaci'!AA449</f>
        <v>0</v>
      </c>
    </row>
    <row r="10" spans="1:26" ht="12.75" thickBot="1" x14ac:dyDescent="0.25">
      <c r="A10" s="190"/>
      <c r="B10" s="25" t="s">
        <v>104</v>
      </c>
      <c r="C10" s="25"/>
      <c r="D10" s="109">
        <f t="shared" si="0"/>
        <v>0</v>
      </c>
      <c r="E10" s="110" t="s">
        <v>227</v>
      </c>
      <c r="F10" s="111"/>
      <c r="G10" s="109">
        <f>'Ulazni podaci'!H456</f>
        <v>0</v>
      </c>
      <c r="H10" s="109">
        <f>'Ulazni podaci'!I456</f>
        <v>0</v>
      </c>
      <c r="I10" s="109">
        <f>'Ulazni podaci'!J456</f>
        <v>0</v>
      </c>
      <c r="J10" s="109">
        <f>'Ulazni podaci'!K456</f>
        <v>0</v>
      </c>
      <c r="K10" s="109">
        <f>'Ulazni podaci'!L456</f>
        <v>0</v>
      </c>
      <c r="L10" s="109">
        <f>'Ulazni podaci'!M456</f>
        <v>0</v>
      </c>
      <c r="M10" s="109">
        <f>'Ulazni podaci'!N456</f>
        <v>0</v>
      </c>
      <c r="N10" s="109">
        <f>'Ulazni podaci'!O456</f>
        <v>0</v>
      </c>
      <c r="O10" s="109">
        <f>'Ulazni podaci'!P456</f>
        <v>0</v>
      </c>
      <c r="P10" s="109">
        <f>'Ulazni podaci'!Q456</f>
        <v>0</v>
      </c>
      <c r="Q10" s="109">
        <f>'Ulazni podaci'!R456</f>
        <v>0</v>
      </c>
      <c r="R10" s="109">
        <f>'Ulazni podaci'!S456</f>
        <v>0</v>
      </c>
      <c r="S10" s="109">
        <f>'Ulazni podaci'!T456</f>
        <v>0</v>
      </c>
      <c r="T10" s="109">
        <f>'Ulazni podaci'!U456</f>
        <v>0</v>
      </c>
      <c r="U10" s="109">
        <f>'Ulazni podaci'!V456</f>
        <v>0</v>
      </c>
      <c r="V10" s="109">
        <f>'Ulazni podaci'!W456</f>
        <v>0</v>
      </c>
      <c r="W10" s="109">
        <f>'Ulazni podaci'!X456</f>
        <v>0</v>
      </c>
      <c r="X10" s="109">
        <f>'Ulazni podaci'!Y456</f>
        <v>0</v>
      </c>
      <c r="Y10" s="109">
        <f>'Ulazni podaci'!Z456</f>
        <v>0</v>
      </c>
      <c r="Z10" s="109">
        <f>'Ulazni podaci'!AA456</f>
        <v>0</v>
      </c>
    </row>
    <row r="11" spans="1:26" ht="12.75" thickTop="1" x14ac:dyDescent="0.2">
      <c r="A11" s="190"/>
      <c r="B11" s="4" t="s">
        <v>114</v>
      </c>
      <c r="C11" s="4"/>
      <c r="D11" s="112">
        <f>SUM(G11:Z11)</f>
        <v>0</v>
      </c>
      <c r="E11" s="113" t="s">
        <v>227</v>
      </c>
      <c r="F11" s="114"/>
      <c r="G11" s="112">
        <f>SUM(G6:G10)</f>
        <v>0</v>
      </c>
      <c r="H11" s="112">
        <f t="shared" ref="H11:Z11" si="1">SUM(H6:H10)</f>
        <v>0</v>
      </c>
      <c r="I11" s="112">
        <f>SUM(I6:I10)</f>
        <v>0</v>
      </c>
      <c r="J11" s="112">
        <f t="shared" si="1"/>
        <v>0</v>
      </c>
      <c r="K11" s="112">
        <f t="shared" si="1"/>
        <v>0</v>
      </c>
      <c r="L11" s="112">
        <f t="shared" si="1"/>
        <v>0</v>
      </c>
      <c r="M11" s="112">
        <f t="shared" si="1"/>
        <v>0</v>
      </c>
      <c r="N11" s="112">
        <f t="shared" si="1"/>
        <v>0</v>
      </c>
      <c r="O11" s="112">
        <f t="shared" si="1"/>
        <v>0</v>
      </c>
      <c r="P11" s="112">
        <f t="shared" si="1"/>
        <v>0</v>
      </c>
      <c r="Q11" s="112">
        <f t="shared" si="1"/>
        <v>0</v>
      </c>
      <c r="R11" s="112">
        <f t="shared" si="1"/>
        <v>0</v>
      </c>
      <c r="S11" s="112">
        <f t="shared" si="1"/>
        <v>0</v>
      </c>
      <c r="T11" s="112">
        <f t="shared" si="1"/>
        <v>0</v>
      </c>
      <c r="U11" s="112">
        <f t="shared" si="1"/>
        <v>0</v>
      </c>
      <c r="V11" s="112">
        <f t="shared" si="1"/>
        <v>0</v>
      </c>
      <c r="W11" s="112">
        <f t="shared" si="1"/>
        <v>0</v>
      </c>
      <c r="X11" s="112">
        <f t="shared" si="1"/>
        <v>0</v>
      </c>
      <c r="Y11" s="112">
        <f t="shared" si="1"/>
        <v>0</v>
      </c>
      <c r="Z11" s="112">
        <f t="shared" si="1"/>
        <v>0</v>
      </c>
    </row>
    <row r="12" spans="1:26" x14ac:dyDescent="0.2">
      <c r="B12" s="20"/>
      <c r="E12" s="7"/>
    </row>
    <row r="13" spans="1:26" x14ac:dyDescent="0.2"/>
    <row r="14" spans="1:26" ht="12.75" thickBot="1" x14ac:dyDescent="0.25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.75" thickTop="1" x14ac:dyDescent="0.2"/>
    <row r="16" spans="1:26" x14ac:dyDescent="0.2">
      <c r="A16" s="190"/>
      <c r="B16" t="s">
        <v>115</v>
      </c>
      <c r="D16" s="39">
        <f>'Ulazni podaci'!D26</f>
        <v>6.2600000000000003E-2</v>
      </c>
      <c r="E16" s="37" t="s">
        <v>4</v>
      </c>
    </row>
    <row r="17" spans="1:26" x14ac:dyDescent="0.2">
      <c r="A17" s="190"/>
      <c r="B17" t="s">
        <v>116</v>
      </c>
      <c r="E17" s="37" t="s">
        <v>8</v>
      </c>
      <c r="G17" s="38">
        <f>IFERROR(1/(1+$D$16)^G2,0)</f>
        <v>0.94108789760963674</v>
      </c>
      <c r="H17" s="38">
        <f>IFERROR(1/(1+$D$16)^H2,0)</f>
        <v>0.88564643102732621</v>
      </c>
      <c r="I17" s="38">
        <f t="shared" ref="I17:Z17" si="2">IFERROR(1/(1+$D$16)^I2,0)</f>
        <v>0.83347113780098459</v>
      </c>
      <c r="J17" s="38">
        <f t="shared" si="2"/>
        <v>0.78436960079144047</v>
      </c>
      <c r="K17" s="38">
        <f t="shared" si="2"/>
        <v>0.73816073855772679</v>
      </c>
      <c r="L17" s="38">
        <f t="shared" si="2"/>
        <v>0.69467413754726792</v>
      </c>
      <c r="M17" s="38">
        <f t="shared" si="2"/>
        <v>0.65374942362814603</v>
      </c>
      <c r="N17" s="38">
        <f t="shared" si="2"/>
        <v>0.61523567064572371</v>
      </c>
      <c r="O17" s="38">
        <f t="shared" si="2"/>
        <v>0.57899084382243904</v>
      </c>
      <c r="P17" s="38">
        <f t="shared" si="2"/>
        <v>0.54488127594808877</v>
      </c>
      <c r="Q17" s="38">
        <f t="shared" si="2"/>
        <v>0.51278117442884308</v>
      </c>
      <c r="R17" s="38">
        <f t="shared" si="2"/>
        <v>0.48257215737704051</v>
      </c>
      <c r="S17" s="38">
        <f t="shared" si="2"/>
        <v>0.4541428170309057</v>
      </c>
      <c r="T17" s="38">
        <f t="shared" si="2"/>
        <v>0.4273883088941331</v>
      </c>
      <c r="U17" s="38">
        <f t="shared" si="2"/>
        <v>0.40220996508011775</v>
      </c>
      <c r="V17" s="38">
        <f t="shared" si="2"/>
        <v>0.37851493043489337</v>
      </c>
      <c r="W17" s="38">
        <f t="shared" si="2"/>
        <v>0.35621582009683173</v>
      </c>
      <c r="X17" s="38">
        <f t="shared" si="2"/>
        <v>0.33523039723022002</v>
      </c>
      <c r="Y17" s="38">
        <f t="shared" si="2"/>
        <v>0.31548126974423113</v>
      </c>
      <c r="Z17" s="38">
        <f t="shared" si="2"/>
        <v>0.29689560487881722</v>
      </c>
    </row>
    <row r="18" spans="1:26" x14ac:dyDescent="0.2">
      <c r="A18" s="190"/>
    </row>
    <row r="19" spans="1:26" x14ac:dyDescent="0.2">
      <c r="A19" s="190"/>
      <c r="B19" t="s">
        <v>67</v>
      </c>
      <c r="D19" s="106">
        <f t="shared" ref="D19:D24" si="3">SUM(G19:Z19)</f>
        <v>0</v>
      </c>
      <c r="E19" s="107" t="s">
        <v>227</v>
      </c>
      <c r="F19" s="108"/>
      <c r="G19" s="106">
        <f>G6*G$17</f>
        <v>0</v>
      </c>
      <c r="H19" s="106">
        <f t="shared" ref="H19:Y19" si="4">H6*H$17</f>
        <v>0</v>
      </c>
      <c r="I19" s="106">
        <f t="shared" si="4"/>
        <v>0</v>
      </c>
      <c r="J19" s="106">
        <f t="shared" si="4"/>
        <v>0</v>
      </c>
      <c r="K19" s="106">
        <f t="shared" si="4"/>
        <v>0</v>
      </c>
      <c r="L19" s="106">
        <f t="shared" si="4"/>
        <v>0</v>
      </c>
      <c r="M19" s="106">
        <f t="shared" si="4"/>
        <v>0</v>
      </c>
      <c r="N19" s="106">
        <f t="shared" si="4"/>
        <v>0</v>
      </c>
      <c r="O19" s="106">
        <f t="shared" si="4"/>
        <v>0</v>
      </c>
      <c r="P19" s="106">
        <f t="shared" si="4"/>
        <v>0</v>
      </c>
      <c r="Q19" s="106">
        <f t="shared" si="4"/>
        <v>0</v>
      </c>
      <c r="R19" s="106">
        <f t="shared" si="4"/>
        <v>0</v>
      </c>
      <c r="S19" s="106">
        <f t="shared" si="4"/>
        <v>0</v>
      </c>
      <c r="T19" s="106">
        <f t="shared" si="4"/>
        <v>0</v>
      </c>
      <c r="U19" s="106">
        <f t="shared" si="4"/>
        <v>0</v>
      </c>
      <c r="V19" s="106">
        <f t="shared" si="4"/>
        <v>0</v>
      </c>
      <c r="W19" s="106">
        <f t="shared" si="4"/>
        <v>0</v>
      </c>
      <c r="X19" s="106">
        <f t="shared" si="4"/>
        <v>0</v>
      </c>
      <c r="Y19" s="106">
        <f t="shared" si="4"/>
        <v>0</v>
      </c>
      <c r="Z19" s="106">
        <f t="shared" ref="Z19" si="5">Z6*Z$17</f>
        <v>0</v>
      </c>
    </row>
    <row r="20" spans="1:26" x14ac:dyDescent="0.2">
      <c r="A20" s="190"/>
      <c r="B20" t="s">
        <v>76</v>
      </c>
      <c r="D20" s="106">
        <f t="shared" si="3"/>
        <v>0</v>
      </c>
      <c r="E20" s="107" t="s">
        <v>227</v>
      </c>
      <c r="F20" s="108"/>
      <c r="G20" s="106">
        <f>G7*G$17</f>
        <v>0</v>
      </c>
      <c r="H20" s="106">
        <f t="shared" ref="H20:Y20" si="6">H7*H$17</f>
        <v>0</v>
      </c>
      <c r="I20" s="106">
        <f>I7*I$17</f>
        <v>0</v>
      </c>
      <c r="J20" s="106">
        <f t="shared" si="6"/>
        <v>0</v>
      </c>
      <c r="K20" s="106">
        <f t="shared" si="6"/>
        <v>0</v>
      </c>
      <c r="L20" s="106">
        <f t="shared" si="6"/>
        <v>0</v>
      </c>
      <c r="M20" s="106">
        <f t="shared" si="6"/>
        <v>0</v>
      </c>
      <c r="N20" s="106">
        <f t="shared" si="6"/>
        <v>0</v>
      </c>
      <c r="O20" s="106">
        <f t="shared" si="6"/>
        <v>0</v>
      </c>
      <c r="P20" s="106">
        <f t="shared" si="6"/>
        <v>0</v>
      </c>
      <c r="Q20" s="106">
        <f t="shared" si="6"/>
        <v>0</v>
      </c>
      <c r="R20" s="106">
        <f t="shared" si="6"/>
        <v>0</v>
      </c>
      <c r="S20" s="106">
        <f t="shared" si="6"/>
        <v>0</v>
      </c>
      <c r="T20" s="106">
        <f t="shared" si="6"/>
        <v>0</v>
      </c>
      <c r="U20" s="106">
        <f t="shared" si="6"/>
        <v>0</v>
      </c>
      <c r="V20" s="106">
        <f t="shared" si="6"/>
        <v>0</v>
      </c>
      <c r="W20" s="106">
        <f t="shared" si="6"/>
        <v>0</v>
      </c>
      <c r="X20" s="106">
        <f t="shared" si="6"/>
        <v>0</v>
      </c>
      <c r="Y20" s="106">
        <f t="shared" si="6"/>
        <v>0</v>
      </c>
      <c r="Z20" s="106">
        <f t="shared" ref="Z20" si="7">Z7*Z$17</f>
        <v>0</v>
      </c>
    </row>
    <row r="21" spans="1:26" x14ac:dyDescent="0.2">
      <c r="A21" s="190"/>
      <c r="B21" t="s">
        <v>103</v>
      </c>
      <c r="D21" s="106">
        <f t="shared" si="3"/>
        <v>0</v>
      </c>
      <c r="E21" s="107" t="s">
        <v>227</v>
      </c>
      <c r="F21" s="108"/>
      <c r="G21" s="106">
        <f>G8*G$17</f>
        <v>0</v>
      </c>
      <c r="H21" s="106">
        <f>H8*H$17</f>
        <v>0</v>
      </c>
      <c r="I21" s="106">
        <f>I8*I$17</f>
        <v>0</v>
      </c>
      <c r="J21" s="106">
        <f t="shared" ref="J21:Y21" si="8">J8*J$17</f>
        <v>0</v>
      </c>
      <c r="K21" s="106">
        <f t="shared" si="8"/>
        <v>0</v>
      </c>
      <c r="L21" s="106">
        <f t="shared" si="8"/>
        <v>0</v>
      </c>
      <c r="M21" s="106">
        <f t="shared" si="8"/>
        <v>0</v>
      </c>
      <c r="N21" s="106">
        <f t="shared" si="8"/>
        <v>0</v>
      </c>
      <c r="O21" s="106">
        <f t="shared" si="8"/>
        <v>0</v>
      </c>
      <c r="P21" s="106">
        <f t="shared" si="8"/>
        <v>0</v>
      </c>
      <c r="Q21" s="106">
        <f t="shared" si="8"/>
        <v>0</v>
      </c>
      <c r="R21" s="106">
        <f t="shared" si="8"/>
        <v>0</v>
      </c>
      <c r="S21" s="106">
        <f t="shared" si="8"/>
        <v>0</v>
      </c>
      <c r="T21" s="106">
        <f t="shared" si="8"/>
        <v>0</v>
      </c>
      <c r="U21" s="106">
        <f t="shared" si="8"/>
        <v>0</v>
      </c>
      <c r="V21" s="106">
        <f t="shared" si="8"/>
        <v>0</v>
      </c>
      <c r="W21" s="106">
        <f t="shared" si="8"/>
        <v>0</v>
      </c>
      <c r="X21" s="106">
        <f t="shared" si="8"/>
        <v>0</v>
      </c>
      <c r="Y21" s="106">
        <f t="shared" si="8"/>
        <v>0</v>
      </c>
      <c r="Z21" s="106">
        <f t="shared" ref="Z21" si="9">Z8*Z$17</f>
        <v>0</v>
      </c>
    </row>
    <row r="22" spans="1:26" x14ac:dyDescent="0.2">
      <c r="A22" s="190"/>
      <c r="B22" t="s">
        <v>102</v>
      </c>
      <c r="D22" s="106">
        <f t="shared" si="3"/>
        <v>0</v>
      </c>
      <c r="E22" s="107" t="s">
        <v>227</v>
      </c>
      <c r="F22" s="108"/>
      <c r="G22" s="106">
        <f>G9*G$17</f>
        <v>0</v>
      </c>
      <c r="H22" s="106">
        <f t="shared" ref="H22:Y22" si="10">H9*H$17</f>
        <v>0</v>
      </c>
      <c r="I22" s="106">
        <f>I9*I$17</f>
        <v>0</v>
      </c>
      <c r="J22" s="106">
        <f t="shared" si="10"/>
        <v>0</v>
      </c>
      <c r="K22" s="106">
        <f t="shared" si="10"/>
        <v>0</v>
      </c>
      <c r="L22" s="106">
        <f t="shared" si="10"/>
        <v>0</v>
      </c>
      <c r="M22" s="106">
        <f t="shared" si="10"/>
        <v>0</v>
      </c>
      <c r="N22" s="106">
        <f t="shared" si="10"/>
        <v>0</v>
      </c>
      <c r="O22" s="106">
        <f t="shared" si="10"/>
        <v>0</v>
      </c>
      <c r="P22" s="106">
        <f t="shared" si="10"/>
        <v>0</v>
      </c>
      <c r="Q22" s="106">
        <f t="shared" si="10"/>
        <v>0</v>
      </c>
      <c r="R22" s="106">
        <f t="shared" si="10"/>
        <v>0</v>
      </c>
      <c r="S22" s="106">
        <f t="shared" si="10"/>
        <v>0</v>
      </c>
      <c r="T22" s="106">
        <f t="shared" si="10"/>
        <v>0</v>
      </c>
      <c r="U22" s="106">
        <f t="shared" si="10"/>
        <v>0</v>
      </c>
      <c r="V22" s="106">
        <f t="shared" si="10"/>
        <v>0</v>
      </c>
      <c r="W22" s="106">
        <f t="shared" si="10"/>
        <v>0</v>
      </c>
      <c r="X22" s="106">
        <f t="shared" si="10"/>
        <v>0</v>
      </c>
      <c r="Y22" s="106">
        <f t="shared" si="10"/>
        <v>0</v>
      </c>
      <c r="Z22" s="106">
        <f t="shared" ref="Z22" si="11">Z9*Z$17</f>
        <v>0</v>
      </c>
    </row>
    <row r="23" spans="1:26" ht="12.75" thickBot="1" x14ac:dyDescent="0.25">
      <c r="A23" s="190"/>
      <c r="B23" s="25" t="s">
        <v>104</v>
      </c>
      <c r="C23" s="25"/>
      <c r="D23" s="109">
        <f t="shared" si="3"/>
        <v>0</v>
      </c>
      <c r="E23" s="110" t="s">
        <v>227</v>
      </c>
      <c r="F23" s="111"/>
      <c r="G23" s="109">
        <f>G10*G$17</f>
        <v>0</v>
      </c>
      <c r="H23" s="109">
        <f>H10*H$17</f>
        <v>0</v>
      </c>
      <c r="I23" s="109">
        <f>I10*I$17</f>
        <v>0</v>
      </c>
      <c r="J23" s="109">
        <f t="shared" ref="J23:Z23" si="12">J10*J$17</f>
        <v>0</v>
      </c>
      <c r="K23" s="109">
        <f t="shared" si="12"/>
        <v>0</v>
      </c>
      <c r="L23" s="109">
        <f t="shared" si="12"/>
        <v>0</v>
      </c>
      <c r="M23" s="109">
        <f t="shared" si="12"/>
        <v>0</v>
      </c>
      <c r="N23" s="109">
        <f t="shared" si="12"/>
        <v>0</v>
      </c>
      <c r="O23" s="109">
        <f t="shared" si="12"/>
        <v>0</v>
      </c>
      <c r="P23" s="109">
        <f t="shared" si="12"/>
        <v>0</v>
      </c>
      <c r="Q23" s="109">
        <f t="shared" si="12"/>
        <v>0</v>
      </c>
      <c r="R23" s="109">
        <f t="shared" si="12"/>
        <v>0</v>
      </c>
      <c r="S23" s="109">
        <f t="shared" si="12"/>
        <v>0</v>
      </c>
      <c r="T23" s="109">
        <f t="shared" si="12"/>
        <v>0</v>
      </c>
      <c r="U23" s="109">
        <f t="shared" si="12"/>
        <v>0</v>
      </c>
      <c r="V23" s="109">
        <f t="shared" si="12"/>
        <v>0</v>
      </c>
      <c r="W23" s="109">
        <f t="shared" si="12"/>
        <v>0</v>
      </c>
      <c r="X23" s="109">
        <f t="shared" si="12"/>
        <v>0</v>
      </c>
      <c r="Y23" s="109">
        <f t="shared" si="12"/>
        <v>0</v>
      </c>
      <c r="Z23" s="109">
        <f t="shared" si="12"/>
        <v>0</v>
      </c>
    </row>
    <row r="24" spans="1:26" ht="12.75" thickTop="1" x14ac:dyDescent="0.2">
      <c r="A24" s="190"/>
      <c r="B24" s="4" t="s">
        <v>114</v>
      </c>
      <c r="C24" s="4"/>
      <c r="D24" s="112">
        <f t="shared" si="3"/>
        <v>0</v>
      </c>
      <c r="E24" s="113" t="s">
        <v>227</v>
      </c>
      <c r="F24" s="114"/>
      <c r="G24" s="112">
        <f t="shared" ref="G24:Z24" si="13">SUM(G19:G23)</f>
        <v>0</v>
      </c>
      <c r="H24" s="112">
        <f t="shared" si="13"/>
        <v>0</v>
      </c>
      <c r="I24" s="112">
        <f t="shared" si="13"/>
        <v>0</v>
      </c>
      <c r="J24" s="112">
        <f t="shared" si="13"/>
        <v>0</v>
      </c>
      <c r="K24" s="112">
        <f t="shared" si="13"/>
        <v>0</v>
      </c>
      <c r="L24" s="112">
        <f t="shared" si="13"/>
        <v>0</v>
      </c>
      <c r="M24" s="112">
        <f t="shared" si="13"/>
        <v>0</v>
      </c>
      <c r="N24" s="112">
        <f t="shared" si="13"/>
        <v>0</v>
      </c>
      <c r="O24" s="112">
        <f t="shared" si="13"/>
        <v>0</v>
      </c>
      <c r="P24" s="112">
        <f t="shared" si="13"/>
        <v>0</v>
      </c>
      <c r="Q24" s="112">
        <f t="shared" si="13"/>
        <v>0</v>
      </c>
      <c r="R24" s="112">
        <f t="shared" si="13"/>
        <v>0</v>
      </c>
      <c r="S24" s="112">
        <f t="shared" si="13"/>
        <v>0</v>
      </c>
      <c r="T24" s="112">
        <f t="shared" si="13"/>
        <v>0</v>
      </c>
      <c r="U24" s="112">
        <f t="shared" si="13"/>
        <v>0</v>
      </c>
      <c r="V24" s="112">
        <f t="shared" si="13"/>
        <v>0</v>
      </c>
      <c r="W24" s="112">
        <f t="shared" si="13"/>
        <v>0</v>
      </c>
      <c r="X24" s="112">
        <f t="shared" si="13"/>
        <v>0</v>
      </c>
      <c r="Y24" s="112">
        <f t="shared" si="13"/>
        <v>0</v>
      </c>
      <c r="Z24" s="112">
        <f t="shared" si="13"/>
        <v>0</v>
      </c>
    </row>
    <row r="25" spans="1:26" x14ac:dyDescent="0.2"/>
    <row r="26" spans="1:26" ht="12.75" thickBot="1" x14ac:dyDescent="0.25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3.5" thickTop="1" thickBot="1" x14ac:dyDescent="0.25"/>
    <row r="28" spans="1:26" x14ac:dyDescent="0.2">
      <c r="B28" s="85" t="s">
        <v>118</v>
      </c>
      <c r="C28" s="86"/>
      <c r="D28" s="87">
        <f>SUM(G24:Z24)</f>
        <v>0</v>
      </c>
      <c r="E28" s="88" t="s">
        <v>227</v>
      </c>
    </row>
    <row r="29" spans="1:26" ht="12.75" thickBot="1" x14ac:dyDescent="0.25">
      <c r="B29" s="89" t="s">
        <v>119</v>
      </c>
      <c r="C29" s="90"/>
      <c r="D29" s="91" t="str">
        <f>IFERROR(IRR(G11:Z11),"Nije moguće odrediti")</f>
        <v>Nije moguće odrediti</v>
      </c>
      <c r="E29" s="92" t="s">
        <v>4</v>
      </c>
    </row>
    <row r="30" spans="1:26" x14ac:dyDescent="0.2"/>
    <row r="31" spans="1:26" ht="12.75" thickBot="1" x14ac:dyDescent="0.25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thickTop="1" x14ac:dyDescent="0.2"/>
    <row r="33" spans="1:5" ht="12.75" thickBot="1" x14ac:dyDescent="0.25">
      <c r="A33" s="190"/>
      <c r="B33" s="53" t="s">
        <v>143</v>
      </c>
      <c r="C33" s="53"/>
      <c r="D33" s="115">
        <f>D19</f>
        <v>0</v>
      </c>
      <c r="E33" s="1" t="s">
        <v>227</v>
      </c>
    </row>
    <row r="34" spans="1:5" ht="12.75" thickTop="1" x14ac:dyDescent="0.2">
      <c r="A34" s="190"/>
    </row>
    <row r="35" spans="1:5" x14ac:dyDescent="0.2">
      <c r="A35" s="190"/>
      <c r="B35" t="s">
        <v>120</v>
      </c>
      <c r="D35" s="106">
        <f>D20</f>
        <v>0</v>
      </c>
      <c r="E35" s="37" t="s">
        <v>227</v>
      </c>
    </row>
    <row r="36" spans="1:5" x14ac:dyDescent="0.2">
      <c r="A36" s="190"/>
      <c r="B36" t="s">
        <v>121</v>
      </c>
      <c r="D36" s="106">
        <f>D21</f>
        <v>0</v>
      </c>
      <c r="E36" s="37" t="s">
        <v>227</v>
      </c>
    </row>
    <row r="37" spans="1:5" x14ac:dyDescent="0.2">
      <c r="A37" s="190"/>
      <c r="B37" t="s">
        <v>124</v>
      </c>
      <c r="D37" s="106">
        <f>D22</f>
        <v>0</v>
      </c>
      <c r="E37" s="37" t="s">
        <v>227</v>
      </c>
    </row>
    <row r="38" spans="1:5" x14ac:dyDescent="0.2">
      <c r="A38" s="190"/>
      <c r="B38" t="s">
        <v>122</v>
      </c>
      <c r="D38" s="106">
        <f t="shared" ref="D38" si="14">D23</f>
        <v>0</v>
      </c>
      <c r="E38" s="37" t="s">
        <v>227</v>
      </c>
    </row>
    <row r="39" spans="1:5" ht="12.75" thickBot="1" x14ac:dyDescent="0.25">
      <c r="B39" s="53" t="s">
        <v>123</v>
      </c>
      <c r="C39" s="56"/>
      <c r="D39" s="115">
        <f>SUM(D35:D38)</f>
        <v>0</v>
      </c>
      <c r="E39" s="1" t="s">
        <v>227</v>
      </c>
    </row>
    <row r="40" spans="1:5" ht="12.75" thickTop="1" x14ac:dyDescent="0.2"/>
    <row r="41" spans="1:5" x14ac:dyDescent="0.2">
      <c r="B41" s="4" t="s">
        <v>125</v>
      </c>
      <c r="C41" s="4"/>
      <c r="D41" s="40">
        <f>IFERROR(MAX(MIN((D33+D39)/D33,1),0),0)</f>
        <v>0</v>
      </c>
      <c r="E41" s="1" t="s">
        <v>4</v>
      </c>
    </row>
    <row r="42" spans="1:5" x14ac:dyDescent="0.2"/>
    <row r="43" spans="1:5" x14ac:dyDescent="0.2">
      <c r="B43" s="4" t="s">
        <v>126</v>
      </c>
      <c r="C43" s="4"/>
      <c r="D43" s="112">
        <f>'Ulazni podaci'!D302</f>
        <v>0</v>
      </c>
      <c r="E43" s="1" t="s">
        <v>227</v>
      </c>
    </row>
    <row r="44" spans="1:5" x14ac:dyDescent="0.2">
      <c r="B44" s="4"/>
      <c r="C44" s="4"/>
      <c r="D44" s="4"/>
      <c r="E44" s="4"/>
    </row>
    <row r="45" spans="1:5" x14ac:dyDescent="0.2">
      <c r="B45" s="4" t="s">
        <v>252</v>
      </c>
      <c r="C45" s="4"/>
      <c r="D45" s="41">
        <f>'Ulazni podaci'!D29</f>
        <v>0.8</v>
      </c>
      <c r="E45" s="1" t="s">
        <v>4</v>
      </c>
    </row>
    <row r="46" spans="1:5" ht="12.75" thickBot="1" x14ac:dyDescent="0.25"/>
    <row r="47" spans="1:5" ht="12.75" thickBot="1" x14ac:dyDescent="0.25">
      <c r="B47" s="93" t="s">
        <v>219</v>
      </c>
      <c r="C47" s="94"/>
      <c r="D47" s="116">
        <f>D43*D45*D41</f>
        <v>0</v>
      </c>
      <c r="E47" s="95" t="s">
        <v>227</v>
      </c>
    </row>
    <row r="48" spans="1:5" ht="12.75" thickBot="1" x14ac:dyDescent="0.25">
      <c r="B48" s="93" t="s">
        <v>194</v>
      </c>
      <c r="C48" s="94"/>
      <c r="D48" s="125">
        <f>IFERROR(D47/D43,0)</f>
        <v>0</v>
      </c>
      <c r="E48" s="95" t="s">
        <v>4</v>
      </c>
    </row>
    <row r="49" spans="1:26" x14ac:dyDescent="0.2">
      <c r="B49" s="4"/>
    </row>
    <row r="50" spans="1:26" ht="12.75" thickBot="1" x14ac:dyDescent="0.25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thickTop="1" x14ac:dyDescent="0.2"/>
    <row r="52" spans="1:26" x14ac:dyDescent="0.2">
      <c r="A52" s="54" t="s">
        <v>112</v>
      </c>
      <c r="B52" s="28" t="s">
        <v>145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">
      <c r="B53" s="192"/>
    </row>
    <row r="54" spans="1:26" x14ac:dyDescent="0.2">
      <c r="A54" s="7" t="s">
        <v>113</v>
      </c>
      <c r="B54" s="55" t="s">
        <v>203</v>
      </c>
    </row>
    <row r="55" spans="1:26" x14ac:dyDescent="0.2"/>
    <row r="56" spans="1:26" x14ac:dyDescent="0.2">
      <c r="B56" t="s">
        <v>67</v>
      </c>
      <c r="D56" s="106">
        <f t="shared" ref="D56:D60" si="15">SUM(G56:Z56)</f>
        <v>0</v>
      </c>
      <c r="E56" s="107" t="s">
        <v>227</v>
      </c>
      <c r="F56" s="108"/>
      <c r="G56" s="106">
        <f>-(('Ulazni podaci'!H331-'Ulazni podaci'!H327)*'Ulazni podaci'!$D$37)</f>
        <v>0</v>
      </c>
      <c r="H56" s="106">
        <f>-(('Ulazni podaci'!I331-'Ulazni podaci'!I327)*'Ulazni podaci'!$D$37)</f>
        <v>0</v>
      </c>
      <c r="I56" s="106">
        <f>-(('Ulazni podaci'!J331-'Ulazni podaci'!J327)*'Ulazni podaci'!$D$37)</f>
        <v>0</v>
      </c>
      <c r="J56" s="106">
        <f>-(('Ulazni podaci'!K331-'Ulazni podaci'!K327)*'Ulazni podaci'!$D$37)</f>
        <v>0</v>
      </c>
      <c r="K56" s="106">
        <f>-(('Ulazni podaci'!L331-'Ulazni podaci'!L327)*'Ulazni podaci'!$D$37)</f>
        <v>0</v>
      </c>
      <c r="L56" s="106">
        <f>-(('Ulazni podaci'!M331-'Ulazni podaci'!M327)*'Ulazni podaci'!$D$37)</f>
        <v>0</v>
      </c>
      <c r="M56" s="106">
        <f>-(('Ulazni podaci'!N331-'Ulazni podaci'!N327)*'Ulazni podaci'!$D$37)</f>
        <v>0</v>
      </c>
      <c r="N56" s="106">
        <f>-(('Ulazni podaci'!O331-'Ulazni podaci'!O327)*'Ulazni podaci'!$D$37)</f>
        <v>0</v>
      </c>
      <c r="O56" s="106">
        <f>-(('Ulazni podaci'!P331-'Ulazni podaci'!P327)*'Ulazni podaci'!$D$37)</f>
        <v>0</v>
      </c>
      <c r="P56" s="106">
        <f>-(('Ulazni podaci'!Q331-'Ulazni podaci'!Q327)*'Ulazni podaci'!$D$37)</f>
        <v>0</v>
      </c>
      <c r="Q56" s="106">
        <f>-(('Ulazni podaci'!R331-'Ulazni podaci'!R327)*'Ulazni podaci'!$D$37)</f>
        <v>0</v>
      </c>
      <c r="R56" s="106">
        <f>-(('Ulazni podaci'!S331-'Ulazni podaci'!S327)*'Ulazni podaci'!$D$37)</f>
        <v>0</v>
      </c>
      <c r="S56" s="106">
        <f>-(('Ulazni podaci'!T331-'Ulazni podaci'!T327)*'Ulazni podaci'!$D$37)</f>
        <v>0</v>
      </c>
      <c r="T56" s="106">
        <f>-(('Ulazni podaci'!U331-'Ulazni podaci'!U327)*'Ulazni podaci'!$D$37)</f>
        <v>0</v>
      </c>
      <c r="U56" s="106">
        <f>-(('Ulazni podaci'!V331-'Ulazni podaci'!V327)*'Ulazni podaci'!$D$37)</f>
        <v>0</v>
      </c>
      <c r="V56" s="106">
        <f>-(('Ulazni podaci'!W331-'Ulazni podaci'!W327)*'Ulazni podaci'!$D$37)</f>
        <v>0</v>
      </c>
      <c r="W56" s="106">
        <f>-(('Ulazni podaci'!X331-'Ulazni podaci'!X327)*'Ulazni podaci'!$D$37)</f>
        <v>0</v>
      </c>
      <c r="X56" s="106">
        <f>-(('Ulazni podaci'!Y331-'Ulazni podaci'!Y327)*'Ulazni podaci'!$D$37)</f>
        <v>0</v>
      </c>
      <c r="Y56" s="106">
        <f>-(('Ulazni podaci'!Z331-'Ulazni podaci'!Z327)*'Ulazni podaci'!$D$37)</f>
        <v>0</v>
      </c>
      <c r="Z56" s="106">
        <f>-(('Ulazni podaci'!AA331-'Ulazni podaci'!AA327)*'Ulazni podaci'!$D$37)</f>
        <v>0</v>
      </c>
    </row>
    <row r="57" spans="1:26" x14ac:dyDescent="0.2">
      <c r="B57" t="s">
        <v>76</v>
      </c>
      <c r="D57" s="106">
        <f>SUM(G57:Z57)</f>
        <v>0</v>
      </c>
      <c r="E57" s="107" t="s">
        <v>227</v>
      </c>
      <c r="F57" s="108"/>
      <c r="G57" s="106">
        <f>-(('Ulazni podaci'!H360-'Ulazni podaci'!H359)*'Ulazni podaci'!$D$37)</f>
        <v>0</v>
      </c>
      <c r="H57" s="106">
        <f>-(('Ulazni podaci'!I360-'Ulazni podaci'!I359)*'Ulazni podaci'!$D$37)</f>
        <v>0</v>
      </c>
      <c r="I57" s="106">
        <f>-(('Ulazni podaci'!J360-'Ulazni podaci'!J359)*'Ulazni podaci'!$D$37)</f>
        <v>0</v>
      </c>
      <c r="J57" s="106">
        <f>-(('Ulazni podaci'!K360-'Ulazni podaci'!K359)*'Ulazni podaci'!$D$37)</f>
        <v>0</v>
      </c>
      <c r="K57" s="106">
        <f>-(('Ulazni podaci'!L360-'Ulazni podaci'!L359)*'Ulazni podaci'!$D$37)</f>
        <v>0</v>
      </c>
      <c r="L57" s="106">
        <f>-(('Ulazni podaci'!M360-'Ulazni podaci'!M359)*'Ulazni podaci'!$D$37)</f>
        <v>0</v>
      </c>
      <c r="M57" s="106">
        <f>-(('Ulazni podaci'!N360-'Ulazni podaci'!N359)*'Ulazni podaci'!$D$37)</f>
        <v>0</v>
      </c>
      <c r="N57" s="106">
        <f>-(('Ulazni podaci'!O360-'Ulazni podaci'!O359)*'Ulazni podaci'!$D$37)</f>
        <v>0</v>
      </c>
      <c r="O57" s="106">
        <f>-(('Ulazni podaci'!P360-'Ulazni podaci'!P359)*'Ulazni podaci'!$D$37)</f>
        <v>0</v>
      </c>
      <c r="P57" s="106">
        <f>-(('Ulazni podaci'!Q360-'Ulazni podaci'!Q359)*'Ulazni podaci'!$D$37)</f>
        <v>0</v>
      </c>
      <c r="Q57" s="106">
        <f>-(('Ulazni podaci'!R360-'Ulazni podaci'!R359)*'Ulazni podaci'!$D$37)</f>
        <v>0</v>
      </c>
      <c r="R57" s="106">
        <f>-(('Ulazni podaci'!S360-'Ulazni podaci'!S359)*'Ulazni podaci'!$D$37)</f>
        <v>0</v>
      </c>
      <c r="S57" s="106">
        <f>-(('Ulazni podaci'!T360-'Ulazni podaci'!T359)*'Ulazni podaci'!$D$37)</f>
        <v>0</v>
      </c>
      <c r="T57" s="106">
        <f>-(('Ulazni podaci'!U360-'Ulazni podaci'!U359)*'Ulazni podaci'!$D$37)</f>
        <v>0</v>
      </c>
      <c r="U57" s="106">
        <f>-(('Ulazni podaci'!V360-'Ulazni podaci'!V359)*'Ulazni podaci'!$D$37)</f>
        <v>0</v>
      </c>
      <c r="V57" s="106">
        <f>-(('Ulazni podaci'!W360-'Ulazni podaci'!W359)*'Ulazni podaci'!$D$37)</f>
        <v>0</v>
      </c>
      <c r="W57" s="106">
        <f>-(('Ulazni podaci'!X360-'Ulazni podaci'!X359)*'Ulazni podaci'!$D$37)</f>
        <v>0</v>
      </c>
      <c r="X57" s="106">
        <f>-(('Ulazni podaci'!Y360-'Ulazni podaci'!Y359)*'Ulazni podaci'!$D$37)</f>
        <v>0</v>
      </c>
      <c r="Y57" s="106">
        <f>-(('Ulazni podaci'!Z360-'Ulazni podaci'!Z359)*'Ulazni podaci'!$D$37)</f>
        <v>0</v>
      </c>
      <c r="Z57" s="106">
        <f>-(('Ulazni podaci'!AA360-'Ulazni podaci'!AA359)*'Ulazni podaci'!$D$37)</f>
        <v>0</v>
      </c>
    </row>
    <row r="58" spans="1:26" x14ac:dyDescent="0.2">
      <c r="B58" t="s">
        <v>103</v>
      </c>
      <c r="D58" s="106">
        <f t="shared" si="15"/>
        <v>0</v>
      </c>
      <c r="E58" s="107" t="s">
        <v>227</v>
      </c>
      <c r="F58" s="108"/>
      <c r="G58" s="106">
        <f>-('Ulazni podaci'!H400*'Ulazni podaci'!$D$39)</f>
        <v>0</v>
      </c>
      <c r="H58" s="106">
        <f>-('Ulazni podaci'!I400*'Ulazni podaci'!$D$39)</f>
        <v>0</v>
      </c>
      <c r="I58" s="106">
        <f>-('Ulazni podaci'!J400*'Ulazni podaci'!$D$39)</f>
        <v>0</v>
      </c>
      <c r="J58" s="106">
        <f>-('Ulazni podaci'!K400*'Ulazni podaci'!$D$39)</f>
        <v>0</v>
      </c>
      <c r="K58" s="106">
        <f>-('Ulazni podaci'!L400*'Ulazni podaci'!$D$39)</f>
        <v>0</v>
      </c>
      <c r="L58" s="106">
        <f>-('Ulazni podaci'!M400*'Ulazni podaci'!$D$39)</f>
        <v>0</v>
      </c>
      <c r="M58" s="106">
        <f>-('Ulazni podaci'!N400*'Ulazni podaci'!$D$39)</f>
        <v>0</v>
      </c>
      <c r="N58" s="106">
        <f>-('Ulazni podaci'!O400*'Ulazni podaci'!$D$39)</f>
        <v>0</v>
      </c>
      <c r="O58" s="106">
        <f>-('Ulazni podaci'!P400*'Ulazni podaci'!$D$39)</f>
        <v>0</v>
      </c>
      <c r="P58" s="106">
        <f>-('Ulazni podaci'!Q400*'Ulazni podaci'!$D$39)</f>
        <v>0</v>
      </c>
      <c r="Q58" s="106">
        <f>-('Ulazni podaci'!R400*'Ulazni podaci'!$D$39)</f>
        <v>0</v>
      </c>
      <c r="R58" s="106">
        <f>-('Ulazni podaci'!S400*'Ulazni podaci'!$D$39)</f>
        <v>0</v>
      </c>
      <c r="S58" s="106">
        <f>-('Ulazni podaci'!T400*'Ulazni podaci'!$D$39)</f>
        <v>0</v>
      </c>
      <c r="T58" s="106">
        <f>-('Ulazni podaci'!U400*'Ulazni podaci'!$D$39)</f>
        <v>0</v>
      </c>
      <c r="U58" s="106">
        <f>-('Ulazni podaci'!V400*'Ulazni podaci'!$D$39)</f>
        <v>0</v>
      </c>
      <c r="V58" s="106">
        <f>-('Ulazni podaci'!W400*'Ulazni podaci'!$D$39)</f>
        <v>0</v>
      </c>
      <c r="W58" s="106">
        <f>-('Ulazni podaci'!X400*'Ulazni podaci'!$D$39)</f>
        <v>0</v>
      </c>
      <c r="X58" s="106">
        <f>-('Ulazni podaci'!Y400*'Ulazni podaci'!$D$39)</f>
        <v>0</v>
      </c>
      <c r="Y58" s="106">
        <f>-('Ulazni podaci'!Z400*'Ulazni podaci'!$D$39)</f>
        <v>0</v>
      </c>
      <c r="Z58" s="106">
        <f>-('Ulazni podaci'!AA400*'Ulazni podaci'!$D$39)</f>
        <v>0</v>
      </c>
    </row>
    <row r="59" spans="1:26" ht="12.75" thickBot="1" x14ac:dyDescent="0.25">
      <c r="B59" s="25" t="s">
        <v>104</v>
      </c>
      <c r="C59" s="25"/>
      <c r="D59" s="109">
        <f t="shared" si="15"/>
        <v>0</v>
      </c>
      <c r="E59" s="110" t="s">
        <v>227</v>
      </c>
      <c r="F59" s="111"/>
      <c r="G59" s="109">
        <f>'Ulazni podaci'!H456</f>
        <v>0</v>
      </c>
      <c r="H59" s="109">
        <f>'Ulazni podaci'!I456</f>
        <v>0</v>
      </c>
      <c r="I59" s="109">
        <f>'Ulazni podaci'!J456</f>
        <v>0</v>
      </c>
      <c r="J59" s="109">
        <f>'Ulazni podaci'!K456</f>
        <v>0</v>
      </c>
      <c r="K59" s="109">
        <f>'Ulazni podaci'!L456</f>
        <v>0</v>
      </c>
      <c r="L59" s="109">
        <f>'Ulazni podaci'!M456</f>
        <v>0</v>
      </c>
      <c r="M59" s="109">
        <f>'Ulazni podaci'!N456</f>
        <v>0</v>
      </c>
      <c r="N59" s="109">
        <f>'Ulazni podaci'!O456</f>
        <v>0</v>
      </c>
      <c r="O59" s="109">
        <f>'Ulazni podaci'!P456</f>
        <v>0</v>
      </c>
      <c r="P59" s="109">
        <f>'Ulazni podaci'!Q456</f>
        <v>0</v>
      </c>
      <c r="Q59" s="109">
        <f>'Ulazni podaci'!R456</f>
        <v>0</v>
      </c>
      <c r="R59" s="109">
        <f>'Ulazni podaci'!S456</f>
        <v>0</v>
      </c>
      <c r="S59" s="109">
        <f>'Ulazni podaci'!T456</f>
        <v>0</v>
      </c>
      <c r="T59" s="109">
        <f>'Ulazni podaci'!U456</f>
        <v>0</v>
      </c>
      <c r="U59" s="109">
        <f>'Ulazni podaci'!V456</f>
        <v>0</v>
      </c>
      <c r="V59" s="109">
        <f>'Ulazni podaci'!W456</f>
        <v>0</v>
      </c>
      <c r="W59" s="109">
        <f>'Ulazni podaci'!X456</f>
        <v>0</v>
      </c>
      <c r="X59" s="109">
        <f>'Ulazni podaci'!Y456</f>
        <v>0</v>
      </c>
      <c r="Y59" s="109">
        <f>'Ulazni podaci'!Z456</f>
        <v>0</v>
      </c>
      <c r="Z59" s="109">
        <f>'Ulazni podaci'!AA456</f>
        <v>0</v>
      </c>
    </row>
    <row r="60" spans="1:26" ht="12.75" thickTop="1" x14ac:dyDescent="0.2">
      <c r="B60" s="4" t="s">
        <v>114</v>
      </c>
      <c r="C60" s="4"/>
      <c r="D60" s="112">
        <f t="shared" si="15"/>
        <v>0</v>
      </c>
      <c r="E60" s="113" t="s">
        <v>227</v>
      </c>
      <c r="F60" s="114"/>
      <c r="G60" s="112">
        <f t="shared" ref="G60:Z60" si="16">SUM(G56:G59)</f>
        <v>0</v>
      </c>
      <c r="H60" s="112">
        <f t="shared" si="16"/>
        <v>0</v>
      </c>
      <c r="I60" s="112">
        <f t="shared" si="16"/>
        <v>0</v>
      </c>
      <c r="J60" s="112">
        <f t="shared" si="16"/>
        <v>0</v>
      </c>
      <c r="K60" s="112">
        <f t="shared" si="16"/>
        <v>0</v>
      </c>
      <c r="L60" s="112">
        <f t="shared" si="16"/>
        <v>0</v>
      </c>
      <c r="M60" s="112">
        <f t="shared" si="16"/>
        <v>0</v>
      </c>
      <c r="N60" s="112">
        <f t="shared" si="16"/>
        <v>0</v>
      </c>
      <c r="O60" s="112">
        <f t="shared" si="16"/>
        <v>0</v>
      </c>
      <c r="P60" s="112">
        <f t="shared" si="16"/>
        <v>0</v>
      </c>
      <c r="Q60" s="112">
        <f t="shared" si="16"/>
        <v>0</v>
      </c>
      <c r="R60" s="112">
        <f t="shared" si="16"/>
        <v>0</v>
      </c>
      <c r="S60" s="112">
        <f t="shared" si="16"/>
        <v>0</v>
      </c>
      <c r="T60" s="112">
        <f t="shared" si="16"/>
        <v>0</v>
      </c>
      <c r="U60" s="112">
        <f t="shared" si="16"/>
        <v>0</v>
      </c>
      <c r="V60" s="112">
        <f t="shared" si="16"/>
        <v>0</v>
      </c>
      <c r="W60" s="112">
        <f t="shared" si="16"/>
        <v>0</v>
      </c>
      <c r="X60" s="112">
        <f t="shared" si="16"/>
        <v>0</v>
      </c>
      <c r="Y60" s="112">
        <f t="shared" si="16"/>
        <v>0</v>
      </c>
      <c r="Z60" s="112">
        <f t="shared" si="16"/>
        <v>0</v>
      </c>
    </row>
    <row r="61" spans="1:26" x14ac:dyDescent="0.2"/>
    <row r="62" spans="1:26" x14ac:dyDescent="0.2">
      <c r="A62" s="211" t="s">
        <v>138</v>
      </c>
      <c r="B62" s="28" t="s">
        <v>285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"/>
    <row r="64" spans="1:26" x14ac:dyDescent="0.2">
      <c r="A64" s="7" t="s">
        <v>139</v>
      </c>
      <c r="B64" s="207" t="s">
        <v>146</v>
      </c>
    </row>
    <row r="65" spans="2:26" x14ac:dyDescent="0.2"/>
    <row r="66" spans="2:26" x14ac:dyDescent="0.2">
      <c r="B66" s="21" t="s">
        <v>157</v>
      </c>
      <c r="E66" s="37" t="s">
        <v>8</v>
      </c>
      <c r="G66" s="61">
        <f t="shared" ref="G66:Z66" si="17">G2</f>
        <v>1</v>
      </c>
      <c r="H66" s="61">
        <f t="shared" si="17"/>
        <v>2</v>
      </c>
      <c r="I66" s="61">
        <f t="shared" si="17"/>
        <v>3</v>
      </c>
      <c r="J66" s="61">
        <f t="shared" si="17"/>
        <v>4</v>
      </c>
      <c r="K66" s="61">
        <f t="shared" si="17"/>
        <v>5</v>
      </c>
      <c r="L66" s="61">
        <f t="shared" si="17"/>
        <v>6</v>
      </c>
      <c r="M66" s="61">
        <f t="shared" si="17"/>
        <v>7</v>
      </c>
      <c r="N66" s="61">
        <f t="shared" si="17"/>
        <v>8</v>
      </c>
      <c r="O66" s="61">
        <f t="shared" si="17"/>
        <v>9</v>
      </c>
      <c r="P66" s="61">
        <f t="shared" si="17"/>
        <v>10</v>
      </c>
      <c r="Q66" s="61">
        <f t="shared" si="17"/>
        <v>11</v>
      </c>
      <c r="R66" s="61">
        <f t="shared" si="17"/>
        <v>12</v>
      </c>
      <c r="S66" s="61">
        <f t="shared" si="17"/>
        <v>13</v>
      </c>
      <c r="T66" s="61">
        <f t="shared" si="17"/>
        <v>14</v>
      </c>
      <c r="U66" s="61">
        <f t="shared" si="17"/>
        <v>15</v>
      </c>
      <c r="V66" s="61">
        <f t="shared" si="17"/>
        <v>16</v>
      </c>
      <c r="W66" s="61">
        <f t="shared" si="17"/>
        <v>17</v>
      </c>
      <c r="X66" s="61">
        <f t="shared" si="17"/>
        <v>18</v>
      </c>
      <c r="Y66" s="61">
        <f t="shared" si="17"/>
        <v>19</v>
      </c>
      <c r="Z66" s="61">
        <f t="shared" si="17"/>
        <v>20</v>
      </c>
    </row>
    <row r="67" spans="2:26" x14ac:dyDescent="0.2">
      <c r="B67" s="21" t="s">
        <v>271</v>
      </c>
      <c r="E67" s="37" t="s">
        <v>4</v>
      </c>
      <c r="G67" s="57">
        <f>'Ulazni podaci'!H71</f>
        <v>0</v>
      </c>
      <c r="H67" s="57">
        <f>'Ulazni podaci'!I71</f>
        <v>0</v>
      </c>
      <c r="I67" s="57">
        <f>'Ulazni podaci'!J71</f>
        <v>0</v>
      </c>
      <c r="J67" s="57">
        <f>'Ulazni podaci'!K71</f>
        <v>0</v>
      </c>
      <c r="K67" s="57">
        <f>'Ulazni podaci'!L71</f>
        <v>0</v>
      </c>
      <c r="L67" s="57">
        <f>'Ulazni podaci'!M71</f>
        <v>0</v>
      </c>
      <c r="M67" s="57">
        <f>'Ulazni podaci'!N71</f>
        <v>0</v>
      </c>
      <c r="N67" s="57">
        <f>'Ulazni podaci'!O71</f>
        <v>0</v>
      </c>
      <c r="O67" s="57">
        <f>'Ulazni podaci'!P71</f>
        <v>0</v>
      </c>
      <c r="P67" s="57">
        <f>'Ulazni podaci'!Q71</f>
        <v>0</v>
      </c>
      <c r="Q67" s="57">
        <f>'Ulazni podaci'!R71</f>
        <v>0</v>
      </c>
      <c r="R67" s="57">
        <f>'Ulazni podaci'!S71</f>
        <v>0</v>
      </c>
      <c r="S67" s="57">
        <f>'Ulazni podaci'!T71</f>
        <v>0</v>
      </c>
      <c r="T67" s="57">
        <f>'Ulazni podaci'!U71</f>
        <v>0</v>
      </c>
      <c r="U67" s="57">
        <f>'Ulazni podaci'!V71</f>
        <v>0</v>
      </c>
      <c r="V67" s="57">
        <f>'Ulazni podaci'!W71</f>
        <v>0</v>
      </c>
      <c r="W67" s="57">
        <f>'Ulazni podaci'!X71</f>
        <v>0</v>
      </c>
      <c r="X67" s="57">
        <f>'Ulazni podaci'!Y71</f>
        <v>0</v>
      </c>
      <c r="Y67" s="57">
        <f>'Ulazni podaci'!Z71</f>
        <v>0</v>
      </c>
      <c r="Z67" s="57">
        <f>'Ulazni podaci'!AA71</f>
        <v>0</v>
      </c>
    </row>
    <row r="68" spans="2:26" x14ac:dyDescent="0.2"/>
    <row r="69" spans="2:26" x14ac:dyDescent="0.2">
      <c r="D69" s="1"/>
      <c r="E69" s="1" t="s">
        <v>157</v>
      </c>
    </row>
    <row r="70" spans="2:26" x14ac:dyDescent="0.2">
      <c r="D70" s="37"/>
      <c r="E70" s="37">
        <f t="array" ref="E70:E89">TRANSPOSE(G2:Z2)</f>
        <v>1</v>
      </c>
      <c r="G70" s="37">
        <v>1</v>
      </c>
      <c r="H70" s="37">
        <v>2</v>
      </c>
      <c r="I70" s="37">
        <v>3</v>
      </c>
      <c r="J70" s="37">
        <v>4</v>
      </c>
      <c r="K70" s="37">
        <v>5</v>
      </c>
      <c r="L70" s="37">
        <v>6</v>
      </c>
      <c r="M70" s="37">
        <v>7</v>
      </c>
      <c r="N70" s="37">
        <v>8</v>
      </c>
      <c r="O70" s="37">
        <v>9</v>
      </c>
      <c r="P70" s="37">
        <v>10</v>
      </c>
      <c r="Q70" s="37">
        <v>11</v>
      </c>
      <c r="R70" s="37">
        <v>12</v>
      </c>
      <c r="S70" s="37">
        <v>13</v>
      </c>
      <c r="T70" s="37">
        <v>14</v>
      </c>
      <c r="U70" s="37">
        <v>15</v>
      </c>
      <c r="V70" s="37">
        <v>16</v>
      </c>
      <c r="W70" s="37">
        <v>17</v>
      </c>
      <c r="X70" s="37">
        <v>18</v>
      </c>
      <c r="Y70" s="37">
        <v>19</v>
      </c>
      <c r="Z70" s="37">
        <v>20</v>
      </c>
    </row>
    <row r="71" spans="2:26" x14ac:dyDescent="0.2">
      <c r="D71" s="37"/>
      <c r="E71" s="37">
        <v>2</v>
      </c>
      <c r="G71" s="59"/>
      <c r="H71" s="37">
        <v>1</v>
      </c>
      <c r="I71" s="37">
        <v>2</v>
      </c>
      <c r="J71" s="37">
        <v>3</v>
      </c>
      <c r="K71" s="37">
        <v>4</v>
      </c>
      <c r="L71" s="37">
        <v>5</v>
      </c>
      <c r="M71" s="37">
        <v>6</v>
      </c>
      <c r="N71" s="37">
        <v>7</v>
      </c>
      <c r="O71" s="37">
        <v>8</v>
      </c>
      <c r="P71" s="37">
        <v>9</v>
      </c>
      <c r="Q71" s="37">
        <v>10</v>
      </c>
      <c r="R71" s="37">
        <v>11</v>
      </c>
      <c r="S71" s="37">
        <v>12</v>
      </c>
      <c r="T71" s="37">
        <v>13</v>
      </c>
      <c r="U71" s="37">
        <v>14</v>
      </c>
      <c r="V71" s="37">
        <v>15</v>
      </c>
      <c r="W71" s="37">
        <v>16</v>
      </c>
      <c r="X71" s="37">
        <v>17</v>
      </c>
      <c r="Y71" s="37">
        <v>18</v>
      </c>
      <c r="Z71" s="37">
        <v>19</v>
      </c>
    </row>
    <row r="72" spans="2:26" x14ac:dyDescent="0.2">
      <c r="B72" s="172"/>
      <c r="D72" s="37"/>
      <c r="E72" s="37">
        <v>3</v>
      </c>
      <c r="G72" s="59"/>
      <c r="H72" s="59"/>
      <c r="I72" s="37">
        <v>1</v>
      </c>
      <c r="J72" s="37">
        <v>2</v>
      </c>
      <c r="K72" s="37">
        <v>3</v>
      </c>
      <c r="L72" s="37">
        <v>4</v>
      </c>
      <c r="M72" s="37">
        <v>5</v>
      </c>
      <c r="N72" s="37">
        <v>6</v>
      </c>
      <c r="O72" s="37">
        <v>7</v>
      </c>
      <c r="P72" s="37">
        <v>8</v>
      </c>
      <c r="Q72" s="37">
        <v>9</v>
      </c>
      <c r="R72" s="37">
        <v>10</v>
      </c>
      <c r="S72" s="37">
        <v>11</v>
      </c>
      <c r="T72" s="37">
        <v>12</v>
      </c>
      <c r="U72" s="37">
        <v>13</v>
      </c>
      <c r="V72" s="37">
        <v>14</v>
      </c>
      <c r="W72" s="37">
        <v>15</v>
      </c>
      <c r="X72" s="37">
        <v>16</v>
      </c>
      <c r="Y72" s="37">
        <v>17</v>
      </c>
      <c r="Z72" s="37">
        <v>18</v>
      </c>
    </row>
    <row r="73" spans="2:26" x14ac:dyDescent="0.2">
      <c r="D73" s="37"/>
      <c r="E73" s="37">
        <v>4</v>
      </c>
      <c r="G73" s="59"/>
      <c r="H73" s="59"/>
      <c r="I73" s="59"/>
      <c r="J73" s="37">
        <v>1</v>
      </c>
      <c r="K73" s="37">
        <v>2</v>
      </c>
      <c r="L73" s="37">
        <v>3</v>
      </c>
      <c r="M73" s="37">
        <v>4</v>
      </c>
      <c r="N73" s="37">
        <v>5</v>
      </c>
      <c r="O73" s="37">
        <v>6</v>
      </c>
      <c r="P73" s="37">
        <v>7</v>
      </c>
      <c r="Q73" s="37">
        <v>8</v>
      </c>
      <c r="R73" s="37">
        <v>9</v>
      </c>
      <c r="S73" s="37">
        <v>10</v>
      </c>
      <c r="T73" s="37">
        <v>11</v>
      </c>
      <c r="U73" s="37">
        <v>12</v>
      </c>
      <c r="V73" s="37">
        <v>13</v>
      </c>
      <c r="W73" s="37">
        <v>14</v>
      </c>
      <c r="X73" s="37">
        <v>15</v>
      </c>
      <c r="Y73" s="37">
        <v>16</v>
      </c>
      <c r="Z73" s="37">
        <v>17</v>
      </c>
    </row>
    <row r="74" spans="2:26" x14ac:dyDescent="0.2">
      <c r="D74" s="37"/>
      <c r="E74" s="37">
        <v>5</v>
      </c>
      <c r="G74" s="59"/>
      <c r="H74" s="59"/>
      <c r="I74" s="59"/>
      <c r="J74" s="59"/>
      <c r="K74" s="37">
        <v>1</v>
      </c>
      <c r="L74" s="37">
        <v>2</v>
      </c>
      <c r="M74" s="37">
        <v>3</v>
      </c>
      <c r="N74" s="37">
        <v>4</v>
      </c>
      <c r="O74" s="37">
        <v>5</v>
      </c>
      <c r="P74" s="37">
        <v>6</v>
      </c>
      <c r="Q74" s="37">
        <v>7</v>
      </c>
      <c r="R74" s="37">
        <v>8</v>
      </c>
      <c r="S74" s="37">
        <v>9</v>
      </c>
      <c r="T74" s="37">
        <v>10</v>
      </c>
      <c r="U74" s="37">
        <v>11</v>
      </c>
      <c r="V74" s="37">
        <v>12</v>
      </c>
      <c r="W74" s="37">
        <v>13</v>
      </c>
      <c r="X74" s="37">
        <v>14</v>
      </c>
      <c r="Y74" s="37">
        <v>15</v>
      </c>
      <c r="Z74" s="37">
        <v>16</v>
      </c>
    </row>
    <row r="75" spans="2:26" x14ac:dyDescent="0.2">
      <c r="D75" s="37"/>
      <c r="E75" s="37">
        <v>6</v>
      </c>
      <c r="G75" s="59"/>
      <c r="H75" s="59"/>
      <c r="I75" s="59"/>
      <c r="J75" s="59"/>
      <c r="K75" s="59"/>
      <c r="L75" s="37">
        <v>1</v>
      </c>
      <c r="M75" s="37">
        <v>2</v>
      </c>
      <c r="N75" s="37">
        <v>3</v>
      </c>
      <c r="O75" s="37">
        <v>4</v>
      </c>
      <c r="P75" s="37">
        <v>5</v>
      </c>
      <c r="Q75" s="37">
        <v>6</v>
      </c>
      <c r="R75" s="37">
        <v>7</v>
      </c>
      <c r="S75" s="37">
        <v>8</v>
      </c>
      <c r="T75" s="37">
        <v>9</v>
      </c>
      <c r="U75" s="37">
        <v>10</v>
      </c>
      <c r="V75" s="37">
        <v>11</v>
      </c>
      <c r="W75" s="37">
        <v>12</v>
      </c>
      <c r="X75" s="37">
        <v>13</v>
      </c>
      <c r="Y75" s="37">
        <v>14</v>
      </c>
      <c r="Z75" s="37">
        <v>15</v>
      </c>
    </row>
    <row r="76" spans="2:26" x14ac:dyDescent="0.2">
      <c r="D76" s="37"/>
      <c r="E76" s="37">
        <v>7</v>
      </c>
      <c r="G76" s="59"/>
      <c r="H76" s="59"/>
      <c r="I76" s="59"/>
      <c r="J76" s="59"/>
      <c r="K76" s="59"/>
      <c r="L76" s="59"/>
      <c r="M76" s="37">
        <v>1</v>
      </c>
      <c r="N76" s="37">
        <v>2</v>
      </c>
      <c r="O76" s="37">
        <v>3</v>
      </c>
      <c r="P76" s="37">
        <v>4</v>
      </c>
      <c r="Q76" s="37">
        <v>5</v>
      </c>
      <c r="R76" s="37">
        <v>6</v>
      </c>
      <c r="S76" s="37">
        <v>7</v>
      </c>
      <c r="T76" s="37">
        <v>8</v>
      </c>
      <c r="U76" s="37">
        <v>9</v>
      </c>
      <c r="V76" s="37">
        <v>10</v>
      </c>
      <c r="W76" s="37">
        <v>11</v>
      </c>
      <c r="X76" s="37">
        <v>12</v>
      </c>
      <c r="Y76" s="37">
        <v>13</v>
      </c>
      <c r="Z76" s="37">
        <v>14</v>
      </c>
    </row>
    <row r="77" spans="2:26" x14ac:dyDescent="0.2">
      <c r="D77" s="37"/>
      <c r="E77" s="37">
        <v>8</v>
      </c>
      <c r="G77" s="59"/>
      <c r="H77" s="59"/>
      <c r="I77" s="59"/>
      <c r="J77" s="59"/>
      <c r="K77" s="59"/>
      <c r="L77" s="59"/>
      <c r="M77" s="59"/>
      <c r="N77" s="37">
        <v>1</v>
      </c>
      <c r="O77" s="37">
        <v>2</v>
      </c>
      <c r="P77" s="37">
        <v>3</v>
      </c>
      <c r="Q77" s="37">
        <v>4</v>
      </c>
      <c r="R77" s="37">
        <v>5</v>
      </c>
      <c r="S77" s="37">
        <v>6</v>
      </c>
      <c r="T77" s="37">
        <v>7</v>
      </c>
      <c r="U77" s="37">
        <v>8</v>
      </c>
      <c r="V77" s="37">
        <v>9</v>
      </c>
      <c r="W77" s="37">
        <v>10</v>
      </c>
      <c r="X77" s="37">
        <v>11</v>
      </c>
      <c r="Y77" s="37">
        <v>12</v>
      </c>
      <c r="Z77" s="37">
        <v>13</v>
      </c>
    </row>
    <row r="78" spans="2:26" x14ac:dyDescent="0.2">
      <c r="D78" s="37"/>
      <c r="E78" s="37">
        <v>9</v>
      </c>
      <c r="G78" s="59"/>
      <c r="H78" s="59"/>
      <c r="I78" s="59"/>
      <c r="J78" s="59"/>
      <c r="K78" s="59"/>
      <c r="L78" s="59"/>
      <c r="M78" s="59"/>
      <c r="N78" s="59"/>
      <c r="O78" s="37">
        <v>1</v>
      </c>
      <c r="P78" s="37">
        <v>2</v>
      </c>
      <c r="Q78" s="37">
        <v>3</v>
      </c>
      <c r="R78" s="37">
        <v>4</v>
      </c>
      <c r="S78" s="37">
        <v>5</v>
      </c>
      <c r="T78" s="37">
        <v>6</v>
      </c>
      <c r="U78" s="37">
        <v>7</v>
      </c>
      <c r="V78" s="37">
        <v>8</v>
      </c>
      <c r="W78" s="37">
        <v>9</v>
      </c>
      <c r="X78" s="37">
        <v>10</v>
      </c>
      <c r="Y78" s="37">
        <v>11</v>
      </c>
      <c r="Z78" s="37">
        <v>12</v>
      </c>
    </row>
    <row r="79" spans="2:26" x14ac:dyDescent="0.2">
      <c r="D79" s="37"/>
      <c r="E79" s="37">
        <v>10</v>
      </c>
      <c r="G79" s="59"/>
      <c r="H79" s="59"/>
      <c r="I79" s="59"/>
      <c r="J79" s="59"/>
      <c r="K79" s="59"/>
      <c r="L79" s="59"/>
      <c r="M79" s="59"/>
      <c r="N79" s="59"/>
      <c r="O79" s="59"/>
      <c r="P79" s="37">
        <v>1</v>
      </c>
      <c r="Q79" s="37">
        <v>2</v>
      </c>
      <c r="R79" s="37">
        <v>3</v>
      </c>
      <c r="S79" s="37">
        <v>4</v>
      </c>
      <c r="T79" s="37">
        <v>5</v>
      </c>
      <c r="U79" s="37">
        <v>6</v>
      </c>
      <c r="V79" s="37">
        <v>7</v>
      </c>
      <c r="W79" s="37">
        <v>8</v>
      </c>
      <c r="X79" s="37">
        <v>9</v>
      </c>
      <c r="Y79" s="37">
        <v>10</v>
      </c>
      <c r="Z79" s="37">
        <v>11</v>
      </c>
    </row>
    <row r="80" spans="2:26" x14ac:dyDescent="0.2">
      <c r="D80" s="37"/>
      <c r="E80" s="37">
        <v>11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37">
        <v>1</v>
      </c>
      <c r="R80" s="37">
        <v>2</v>
      </c>
      <c r="S80" s="37">
        <v>3</v>
      </c>
      <c r="T80" s="37">
        <v>4</v>
      </c>
      <c r="U80" s="37">
        <v>5</v>
      </c>
      <c r="V80" s="37">
        <v>6</v>
      </c>
      <c r="W80" s="37">
        <v>7</v>
      </c>
      <c r="X80" s="37">
        <v>8</v>
      </c>
      <c r="Y80" s="37">
        <v>9</v>
      </c>
      <c r="Z80" s="37">
        <v>10</v>
      </c>
    </row>
    <row r="81" spans="2:26" x14ac:dyDescent="0.2">
      <c r="D81" s="37"/>
      <c r="E81" s="37">
        <v>12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37">
        <v>1</v>
      </c>
      <c r="S81" s="37">
        <v>2</v>
      </c>
      <c r="T81" s="37">
        <v>3</v>
      </c>
      <c r="U81" s="37">
        <v>4</v>
      </c>
      <c r="V81" s="37">
        <v>5</v>
      </c>
      <c r="W81" s="37">
        <v>6</v>
      </c>
      <c r="X81" s="37">
        <v>7</v>
      </c>
      <c r="Y81" s="37">
        <v>8</v>
      </c>
      <c r="Z81" s="37">
        <v>9</v>
      </c>
    </row>
    <row r="82" spans="2:26" x14ac:dyDescent="0.2">
      <c r="D82" s="37"/>
      <c r="E82" s="37">
        <v>13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37">
        <v>1</v>
      </c>
      <c r="T82" s="37">
        <v>2</v>
      </c>
      <c r="U82" s="37">
        <v>3</v>
      </c>
      <c r="V82" s="37">
        <v>4</v>
      </c>
      <c r="W82" s="37">
        <v>5</v>
      </c>
      <c r="X82" s="37">
        <v>6</v>
      </c>
      <c r="Y82" s="37">
        <v>7</v>
      </c>
      <c r="Z82" s="37">
        <v>8</v>
      </c>
    </row>
    <row r="83" spans="2:26" x14ac:dyDescent="0.2">
      <c r="D83" s="37"/>
      <c r="E83" s="37">
        <v>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37">
        <v>1</v>
      </c>
      <c r="U83" s="37">
        <v>2</v>
      </c>
      <c r="V83" s="37">
        <v>3</v>
      </c>
      <c r="W83" s="37">
        <v>4</v>
      </c>
      <c r="X83" s="37">
        <v>5</v>
      </c>
      <c r="Y83" s="37">
        <v>6</v>
      </c>
      <c r="Z83" s="37">
        <v>7</v>
      </c>
    </row>
    <row r="84" spans="2:26" x14ac:dyDescent="0.2">
      <c r="D84" s="37"/>
      <c r="E84" s="37">
        <v>15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37">
        <v>1</v>
      </c>
      <c r="V84" s="37">
        <v>2</v>
      </c>
      <c r="W84" s="37">
        <v>3</v>
      </c>
      <c r="X84" s="37">
        <v>4</v>
      </c>
      <c r="Y84" s="37">
        <v>5</v>
      </c>
      <c r="Z84" s="37">
        <v>6</v>
      </c>
    </row>
    <row r="85" spans="2:26" x14ac:dyDescent="0.2">
      <c r="D85" s="37"/>
      <c r="E85" s="37">
        <v>16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37">
        <v>1</v>
      </c>
      <c r="W85" s="37">
        <v>2</v>
      </c>
      <c r="X85" s="37">
        <v>3</v>
      </c>
      <c r="Y85" s="37">
        <v>4</v>
      </c>
      <c r="Z85" s="37">
        <v>5</v>
      </c>
    </row>
    <row r="86" spans="2:26" x14ac:dyDescent="0.2">
      <c r="D86" s="37"/>
      <c r="E86" s="37">
        <v>17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37">
        <v>1</v>
      </c>
      <c r="X86" s="37">
        <v>2</v>
      </c>
      <c r="Y86" s="37">
        <v>3</v>
      </c>
      <c r="Z86" s="37">
        <v>4</v>
      </c>
    </row>
    <row r="87" spans="2:26" x14ac:dyDescent="0.2">
      <c r="D87" s="37"/>
      <c r="E87" s="37">
        <v>18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37">
        <v>1</v>
      </c>
      <c r="Y87" s="37">
        <v>2</v>
      </c>
      <c r="Z87" s="37">
        <v>3</v>
      </c>
    </row>
    <row r="88" spans="2:26" x14ac:dyDescent="0.2">
      <c r="D88" s="37"/>
      <c r="E88" s="37">
        <v>19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37">
        <v>1</v>
      </c>
      <c r="Z88" s="37">
        <v>2</v>
      </c>
    </row>
    <row r="89" spans="2:26" x14ac:dyDescent="0.2">
      <c r="D89" s="37"/>
      <c r="E89" s="37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37">
        <v>1</v>
      </c>
    </row>
    <row r="90" spans="2:26" x14ac:dyDescent="0.2"/>
    <row r="91" spans="2:26" x14ac:dyDescent="0.2">
      <c r="B91" s="208" t="str">
        <f>"Bruto dodana vrijednost po zaposleniku ["&amp;'Ulazni podaci'!D43&amp;"]"</f>
        <v>Bruto dodana vrijednost po zaposleniku []</v>
      </c>
      <c r="E91" s="37" t="s">
        <v>237</v>
      </c>
      <c r="G91" s="60" t="str">
        <f>'Ulazni podaci'!H68</f>
        <v/>
      </c>
      <c r="H91" s="60" t="str">
        <f>'Ulazni podaci'!I68</f>
        <v/>
      </c>
      <c r="I91" s="60" t="str">
        <f>'Ulazni podaci'!J68</f>
        <v/>
      </c>
      <c r="J91" s="60" t="str">
        <f>'Ulazni podaci'!K68</f>
        <v/>
      </c>
      <c r="K91" s="60" t="str">
        <f>'Ulazni podaci'!L68</f>
        <v/>
      </c>
      <c r="L91" s="60" t="str">
        <f>'Ulazni podaci'!M68</f>
        <v/>
      </c>
      <c r="M91" s="60" t="str">
        <f>'Ulazni podaci'!N68</f>
        <v/>
      </c>
      <c r="N91" s="60" t="str">
        <f>'Ulazni podaci'!O68</f>
        <v/>
      </c>
      <c r="O91" s="60" t="str">
        <f>'Ulazni podaci'!P68</f>
        <v/>
      </c>
      <c r="P91" s="60" t="str">
        <f>'Ulazni podaci'!Q68</f>
        <v/>
      </c>
      <c r="Q91" s="60" t="str">
        <f>'Ulazni podaci'!R68</f>
        <v/>
      </c>
      <c r="R91" s="60" t="str">
        <f>'Ulazni podaci'!S68</f>
        <v/>
      </c>
      <c r="S91" s="60" t="str">
        <f>'Ulazni podaci'!T68</f>
        <v/>
      </c>
      <c r="T91" s="60" t="str">
        <f>'Ulazni podaci'!U68</f>
        <v/>
      </c>
      <c r="U91" s="60" t="str">
        <f>'Ulazni podaci'!V68</f>
        <v/>
      </c>
      <c r="V91" s="60" t="str">
        <f>'Ulazni podaci'!W68</f>
        <v/>
      </c>
      <c r="W91" s="60" t="str">
        <f>'Ulazni podaci'!X68</f>
        <v/>
      </c>
      <c r="X91" s="60" t="str">
        <f>'Ulazni podaci'!Y68</f>
        <v/>
      </c>
      <c r="Y91" s="60" t="str">
        <f>'Ulazni podaci'!Z68</f>
        <v/>
      </c>
      <c r="Z91" s="60" t="str">
        <f>'Ulazni podaci'!AA68</f>
        <v/>
      </c>
    </row>
    <row r="92" spans="2:26" x14ac:dyDescent="0.2">
      <c r="B92" s="20"/>
    </row>
    <row r="93" spans="2:26" x14ac:dyDescent="0.2">
      <c r="B93" s="51" t="s">
        <v>291</v>
      </c>
      <c r="E93" s="7" t="s">
        <v>259</v>
      </c>
      <c r="G93" s="61" t="e">
        <f>'Ulazni podaci'!H51</f>
        <v>#VALUE!</v>
      </c>
      <c r="H93" s="61" t="e">
        <f>'Ulazni podaci'!I51</f>
        <v>#VALUE!</v>
      </c>
      <c r="I93" s="61" t="e">
        <f>'Ulazni podaci'!J51</f>
        <v>#VALUE!</v>
      </c>
      <c r="J93" s="61" t="e">
        <f>'Ulazni podaci'!K51</f>
        <v>#VALUE!</v>
      </c>
      <c r="K93" s="61" t="e">
        <f>'Ulazni podaci'!L51</f>
        <v>#VALUE!</v>
      </c>
      <c r="L93" s="61" t="e">
        <f>'Ulazni podaci'!M51</f>
        <v>#VALUE!</v>
      </c>
      <c r="M93" s="61" t="e">
        <f>'Ulazni podaci'!N51</f>
        <v>#VALUE!</v>
      </c>
      <c r="N93" s="61" t="e">
        <f>'Ulazni podaci'!O51</f>
        <v>#VALUE!</v>
      </c>
      <c r="O93" s="61" t="e">
        <f>'Ulazni podaci'!P51</f>
        <v>#VALUE!</v>
      </c>
      <c r="P93" s="61" t="e">
        <f>'Ulazni podaci'!Q51</f>
        <v>#VALUE!</v>
      </c>
      <c r="Q93" s="61" t="e">
        <f>'Ulazni podaci'!R51</f>
        <v>#VALUE!</v>
      </c>
      <c r="R93" s="61" t="e">
        <f>'Ulazni podaci'!S51</f>
        <v>#VALUE!</v>
      </c>
      <c r="S93" s="61" t="e">
        <f>'Ulazni podaci'!T51</f>
        <v>#VALUE!</v>
      </c>
      <c r="T93" s="61" t="e">
        <f>'Ulazni podaci'!U51</f>
        <v>#VALUE!</v>
      </c>
      <c r="U93" s="61" t="e">
        <f>'Ulazni podaci'!V51</f>
        <v>#VALUE!</v>
      </c>
      <c r="V93" s="61" t="e">
        <f>'Ulazni podaci'!W51</f>
        <v>#VALUE!</v>
      </c>
      <c r="W93" s="61" t="e">
        <f>'Ulazni podaci'!X51</f>
        <v>#VALUE!</v>
      </c>
      <c r="X93" s="61" t="e">
        <f>'Ulazni podaci'!Y51</f>
        <v>#VALUE!</v>
      </c>
      <c r="Y93" s="61" t="e">
        <f>'Ulazni podaci'!Z51</f>
        <v>#VALUE!</v>
      </c>
      <c r="Z93" s="61" t="e">
        <f>'Ulazni podaci'!AA51</f>
        <v>#VALUE!</v>
      </c>
    </row>
    <row r="94" spans="2:26" x14ac:dyDescent="0.2"/>
    <row r="95" spans="2:26" x14ac:dyDescent="0.2">
      <c r="B95" s="52" t="s">
        <v>209</v>
      </c>
      <c r="D95" s="1" t="s">
        <v>293</v>
      </c>
      <c r="E95" s="52" t="s">
        <v>260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0" t="str">
        <f>"Godina "&amp;E70</f>
        <v>Godina 1</v>
      </c>
      <c r="D96" s="62" t="str">
        <f t="array" ref="D96:D115">TRANSPOSE(G91:Z91)</f>
        <v/>
      </c>
      <c r="E96" s="198" t="e">
        <f t="array" ref="E96:E115">TRANSPOSE(G93:Z93)</f>
        <v>#VALUE!</v>
      </c>
      <c r="G96" s="106">
        <f>IFERROR($D96*$E96*HLOOKUP(G70,$G$66:$Z$67,2),0)</f>
        <v>0</v>
      </c>
      <c r="H96" s="106">
        <f>IFERROR($D96*$E96*HLOOKUP(H70,$G$66:$Z$67,2),0)</f>
        <v>0</v>
      </c>
      <c r="I96" s="106">
        <f>IFERROR($D96*$E96*HLOOKUP(I70,$G$66:$Z$67,2),0)</f>
        <v>0</v>
      </c>
      <c r="J96" s="106">
        <f t="shared" ref="J96:Z96" si="19">IFERROR($D96*$E96*HLOOKUP(J70,$G$66:$Z$67,2),0)</f>
        <v>0</v>
      </c>
      <c r="K96" s="106">
        <f t="shared" si="19"/>
        <v>0</v>
      </c>
      <c r="L96" s="106">
        <f t="shared" si="19"/>
        <v>0</v>
      </c>
      <c r="M96" s="106">
        <f t="shared" si="19"/>
        <v>0</v>
      </c>
      <c r="N96" s="106">
        <f t="shared" si="19"/>
        <v>0</v>
      </c>
      <c r="O96" s="106">
        <f t="shared" si="19"/>
        <v>0</v>
      </c>
      <c r="P96" s="106">
        <f t="shared" si="19"/>
        <v>0</v>
      </c>
      <c r="Q96" s="106">
        <f t="shared" si="19"/>
        <v>0</v>
      </c>
      <c r="R96" s="106">
        <f t="shared" si="19"/>
        <v>0</v>
      </c>
      <c r="S96" s="106">
        <f t="shared" si="19"/>
        <v>0</v>
      </c>
      <c r="T96" s="106">
        <f t="shared" si="19"/>
        <v>0</v>
      </c>
      <c r="U96" s="106">
        <f t="shared" si="19"/>
        <v>0</v>
      </c>
      <c r="V96" s="106">
        <f t="shared" si="19"/>
        <v>0</v>
      </c>
      <c r="W96" s="106">
        <f t="shared" si="19"/>
        <v>0</v>
      </c>
      <c r="X96" s="106">
        <f t="shared" si="19"/>
        <v>0</v>
      </c>
      <c r="Y96" s="106">
        <f t="shared" si="19"/>
        <v>0</v>
      </c>
      <c r="Z96" s="106">
        <f t="shared" si="19"/>
        <v>0</v>
      </c>
    </row>
    <row r="97" spans="2:26" x14ac:dyDescent="0.2">
      <c r="B97" s="20" t="str">
        <f t="shared" ref="B97:B115" si="20">"Godina "&amp;E71</f>
        <v>Godina 2</v>
      </c>
      <c r="D97" s="62" t="str">
        <v/>
      </c>
      <c r="E97" s="198" t="e">
        <v>#VALUE!</v>
      </c>
      <c r="G97" s="59"/>
      <c r="H97" s="106">
        <f>IFERROR($D97*$E97*HLOOKUP(H71,$G$66:$Z$67,2),0)</f>
        <v>0</v>
      </c>
      <c r="I97" s="209">
        <f>IFERROR($D97*$E97*HLOOKUP(I71,$G$66:$Z$67,2),0)</f>
        <v>0</v>
      </c>
      <c r="J97" s="106">
        <f>IFERROR($D97*$E97*HLOOKUP(J71,$G$66:$Z$67,2),0)</f>
        <v>0</v>
      </c>
      <c r="K97" s="106">
        <f t="shared" ref="K97:Z97" si="21">IFERROR($D97*$E97*HLOOKUP(K71,$G$66:$Z$67,2),0)</f>
        <v>0</v>
      </c>
      <c r="L97" s="106">
        <f t="shared" si="21"/>
        <v>0</v>
      </c>
      <c r="M97" s="106">
        <f t="shared" si="21"/>
        <v>0</v>
      </c>
      <c r="N97" s="106">
        <f t="shared" si="21"/>
        <v>0</v>
      </c>
      <c r="O97" s="106">
        <f t="shared" si="21"/>
        <v>0</v>
      </c>
      <c r="P97" s="106">
        <f t="shared" si="21"/>
        <v>0</v>
      </c>
      <c r="Q97" s="106">
        <f t="shared" si="21"/>
        <v>0</v>
      </c>
      <c r="R97" s="106">
        <f t="shared" si="21"/>
        <v>0</v>
      </c>
      <c r="S97" s="106">
        <f t="shared" si="21"/>
        <v>0</v>
      </c>
      <c r="T97" s="106">
        <f t="shared" si="21"/>
        <v>0</v>
      </c>
      <c r="U97" s="106">
        <f t="shared" si="21"/>
        <v>0</v>
      </c>
      <c r="V97" s="106">
        <f t="shared" si="21"/>
        <v>0</v>
      </c>
      <c r="W97" s="106">
        <f t="shared" si="21"/>
        <v>0</v>
      </c>
      <c r="X97" s="106">
        <f t="shared" si="21"/>
        <v>0</v>
      </c>
      <c r="Y97" s="106">
        <f t="shared" si="21"/>
        <v>0</v>
      </c>
      <c r="Z97" s="106">
        <f t="shared" si="21"/>
        <v>0</v>
      </c>
    </row>
    <row r="98" spans="2:26" x14ac:dyDescent="0.2">
      <c r="B98" s="20" t="str">
        <f t="shared" si="20"/>
        <v>Godina 3</v>
      </c>
      <c r="D98" s="62" t="str">
        <v/>
      </c>
      <c r="E98" s="198" t="e">
        <v>#VALUE!</v>
      </c>
      <c r="G98" s="59"/>
      <c r="H98" s="59"/>
      <c r="I98" s="106">
        <f>IFERROR($D98*$E98*HLOOKUP(I72,$G$66:$Z$67,2),0)</f>
        <v>0</v>
      </c>
      <c r="J98" s="106">
        <f t="shared" ref="J98:Z98" si="22">IFERROR($D98*$E98*HLOOKUP(J72,$G$66:$Z$67,2),0)</f>
        <v>0</v>
      </c>
      <c r="K98" s="106">
        <f>IFERROR($D98*$E98*HLOOKUP(K72,$G$66:$Z$67,2),0)</f>
        <v>0</v>
      </c>
      <c r="L98" s="106">
        <f>IFERROR($D98*$E98*HLOOKUP(L72,$G$66:$Z$67,2),0)</f>
        <v>0</v>
      </c>
      <c r="M98" s="106">
        <f t="shared" si="22"/>
        <v>0</v>
      </c>
      <c r="N98" s="106">
        <f t="shared" si="22"/>
        <v>0</v>
      </c>
      <c r="O98" s="106">
        <f t="shared" si="22"/>
        <v>0</v>
      </c>
      <c r="P98" s="106">
        <f t="shared" si="22"/>
        <v>0</v>
      </c>
      <c r="Q98" s="106">
        <f t="shared" si="22"/>
        <v>0</v>
      </c>
      <c r="R98" s="106">
        <f t="shared" si="22"/>
        <v>0</v>
      </c>
      <c r="S98" s="106">
        <f t="shared" si="22"/>
        <v>0</v>
      </c>
      <c r="T98" s="106">
        <f t="shared" si="22"/>
        <v>0</v>
      </c>
      <c r="U98" s="106">
        <f t="shared" si="22"/>
        <v>0</v>
      </c>
      <c r="V98" s="106">
        <f t="shared" si="22"/>
        <v>0</v>
      </c>
      <c r="W98" s="106">
        <f t="shared" si="22"/>
        <v>0</v>
      </c>
      <c r="X98" s="106">
        <f t="shared" si="22"/>
        <v>0</v>
      </c>
      <c r="Y98" s="106">
        <f t="shared" si="22"/>
        <v>0</v>
      </c>
      <c r="Z98" s="106">
        <f t="shared" si="22"/>
        <v>0</v>
      </c>
    </row>
    <row r="99" spans="2:26" x14ac:dyDescent="0.2">
      <c r="B99" s="20" t="str">
        <f t="shared" si="20"/>
        <v>Godina 4</v>
      </c>
      <c r="D99" s="62" t="str">
        <v/>
      </c>
      <c r="E99" s="198" t="e">
        <v>#VALUE!</v>
      </c>
      <c r="G99" s="59"/>
      <c r="H99" s="59"/>
      <c r="I99" s="59"/>
      <c r="J99" s="106">
        <f t="shared" ref="J99:Z99" si="23">IFERROR($D99*$E99*HLOOKUP(J73,$G$66:$Z$67,2),0)</f>
        <v>0</v>
      </c>
      <c r="K99" s="106">
        <f t="shared" si="23"/>
        <v>0</v>
      </c>
      <c r="L99" s="106">
        <f t="shared" si="23"/>
        <v>0</v>
      </c>
      <c r="M99" s="106">
        <f t="shared" si="23"/>
        <v>0</v>
      </c>
      <c r="N99" s="106">
        <f t="shared" si="23"/>
        <v>0</v>
      </c>
      <c r="O99" s="106">
        <f t="shared" si="23"/>
        <v>0</v>
      </c>
      <c r="P99" s="106">
        <f t="shared" si="23"/>
        <v>0</v>
      </c>
      <c r="Q99" s="106">
        <f t="shared" si="23"/>
        <v>0</v>
      </c>
      <c r="R99" s="106">
        <f t="shared" si="23"/>
        <v>0</v>
      </c>
      <c r="S99" s="106">
        <f t="shared" si="23"/>
        <v>0</v>
      </c>
      <c r="T99" s="106">
        <f t="shared" si="23"/>
        <v>0</v>
      </c>
      <c r="U99" s="106">
        <f t="shared" si="23"/>
        <v>0</v>
      </c>
      <c r="V99" s="106">
        <f t="shared" si="23"/>
        <v>0</v>
      </c>
      <c r="W99" s="106">
        <f t="shared" si="23"/>
        <v>0</v>
      </c>
      <c r="X99" s="106">
        <f t="shared" si="23"/>
        <v>0</v>
      </c>
      <c r="Y99" s="106">
        <f t="shared" si="23"/>
        <v>0</v>
      </c>
      <c r="Z99" s="106">
        <f t="shared" si="23"/>
        <v>0</v>
      </c>
    </row>
    <row r="100" spans="2:26" x14ac:dyDescent="0.2">
      <c r="B100" s="20" t="str">
        <f t="shared" si="20"/>
        <v>Godina 5</v>
      </c>
      <c r="D100" s="62" t="str">
        <v/>
      </c>
      <c r="E100" s="198" t="e">
        <v>#VALUE!</v>
      </c>
      <c r="G100" s="59"/>
      <c r="H100" s="59"/>
      <c r="I100" s="59"/>
      <c r="J100" s="59"/>
      <c r="K100" s="106">
        <f t="shared" ref="K100:Z100" si="24">IFERROR($D100*$E100*HLOOKUP(K74,$G$66:$Z$67,2),0)</f>
        <v>0</v>
      </c>
      <c r="L100" s="106">
        <f t="shared" si="24"/>
        <v>0</v>
      </c>
      <c r="M100" s="106">
        <f t="shared" si="24"/>
        <v>0</v>
      </c>
      <c r="N100" s="106">
        <f t="shared" si="24"/>
        <v>0</v>
      </c>
      <c r="O100" s="106">
        <f t="shared" si="24"/>
        <v>0</v>
      </c>
      <c r="P100" s="106">
        <f t="shared" si="24"/>
        <v>0</v>
      </c>
      <c r="Q100" s="106">
        <f t="shared" si="24"/>
        <v>0</v>
      </c>
      <c r="R100" s="106">
        <f t="shared" si="24"/>
        <v>0</v>
      </c>
      <c r="S100" s="106">
        <f t="shared" si="24"/>
        <v>0</v>
      </c>
      <c r="T100" s="106">
        <f t="shared" si="24"/>
        <v>0</v>
      </c>
      <c r="U100" s="106">
        <f t="shared" si="24"/>
        <v>0</v>
      </c>
      <c r="V100" s="106">
        <f t="shared" si="24"/>
        <v>0</v>
      </c>
      <c r="W100" s="106">
        <f t="shared" si="24"/>
        <v>0</v>
      </c>
      <c r="X100" s="106">
        <f t="shared" si="24"/>
        <v>0</v>
      </c>
      <c r="Y100" s="106">
        <f t="shared" si="24"/>
        <v>0</v>
      </c>
      <c r="Z100" s="106">
        <f t="shared" si="24"/>
        <v>0</v>
      </c>
    </row>
    <row r="101" spans="2:26" x14ac:dyDescent="0.2">
      <c r="B101" s="20" t="str">
        <f t="shared" si="20"/>
        <v>Godina 6</v>
      </c>
      <c r="D101" s="62" t="str">
        <v/>
      </c>
      <c r="E101" s="198" t="e">
        <v>#VALUE!</v>
      </c>
      <c r="G101" s="59"/>
      <c r="H101" s="59"/>
      <c r="I101" s="59"/>
      <c r="J101" s="59"/>
      <c r="K101" s="59"/>
      <c r="L101" s="106">
        <f t="shared" ref="L101:Z101" si="25">IFERROR($D101*$E101*HLOOKUP(L75,$G$66:$Z$67,2),0)</f>
        <v>0</v>
      </c>
      <c r="M101" s="106">
        <f t="shared" si="25"/>
        <v>0</v>
      </c>
      <c r="N101" s="106">
        <f t="shared" si="25"/>
        <v>0</v>
      </c>
      <c r="O101" s="106">
        <f t="shared" si="25"/>
        <v>0</v>
      </c>
      <c r="P101" s="106">
        <f t="shared" si="25"/>
        <v>0</v>
      </c>
      <c r="Q101" s="106">
        <f t="shared" si="25"/>
        <v>0</v>
      </c>
      <c r="R101" s="106">
        <f t="shared" si="25"/>
        <v>0</v>
      </c>
      <c r="S101" s="106">
        <f t="shared" si="25"/>
        <v>0</v>
      </c>
      <c r="T101" s="106">
        <f t="shared" si="25"/>
        <v>0</v>
      </c>
      <c r="U101" s="106">
        <f t="shared" si="25"/>
        <v>0</v>
      </c>
      <c r="V101" s="106">
        <f t="shared" si="25"/>
        <v>0</v>
      </c>
      <c r="W101" s="106">
        <f t="shared" si="25"/>
        <v>0</v>
      </c>
      <c r="X101" s="106">
        <f t="shared" si="25"/>
        <v>0</v>
      </c>
      <c r="Y101" s="106">
        <f t="shared" si="25"/>
        <v>0</v>
      </c>
      <c r="Z101" s="106">
        <f t="shared" si="25"/>
        <v>0</v>
      </c>
    </row>
    <row r="102" spans="2:26" x14ac:dyDescent="0.2">
      <c r="B102" s="20" t="str">
        <f t="shared" si="20"/>
        <v>Godina 7</v>
      </c>
      <c r="D102" s="62" t="str">
        <v/>
      </c>
      <c r="E102" s="198" t="e">
        <v>#VALUE!</v>
      </c>
      <c r="G102" s="59"/>
      <c r="H102" s="59"/>
      <c r="I102" s="59"/>
      <c r="J102" s="59"/>
      <c r="K102" s="59"/>
      <c r="L102" s="59"/>
      <c r="M102" s="106">
        <f t="shared" ref="M102:Z102" si="26">IFERROR($D102*$E102*HLOOKUP(M76,$G$66:$Z$67,2),0)</f>
        <v>0</v>
      </c>
      <c r="N102" s="106">
        <f t="shared" si="26"/>
        <v>0</v>
      </c>
      <c r="O102" s="106">
        <f t="shared" si="26"/>
        <v>0</v>
      </c>
      <c r="P102" s="106">
        <f t="shared" si="26"/>
        <v>0</v>
      </c>
      <c r="Q102" s="106">
        <f t="shared" si="26"/>
        <v>0</v>
      </c>
      <c r="R102" s="106">
        <f t="shared" si="26"/>
        <v>0</v>
      </c>
      <c r="S102" s="106">
        <f t="shared" si="26"/>
        <v>0</v>
      </c>
      <c r="T102" s="106">
        <f t="shared" si="26"/>
        <v>0</v>
      </c>
      <c r="U102" s="106">
        <f t="shared" si="26"/>
        <v>0</v>
      </c>
      <c r="V102" s="106">
        <f t="shared" si="26"/>
        <v>0</v>
      </c>
      <c r="W102" s="106">
        <f t="shared" si="26"/>
        <v>0</v>
      </c>
      <c r="X102" s="106">
        <f t="shared" si="26"/>
        <v>0</v>
      </c>
      <c r="Y102" s="106">
        <f t="shared" si="26"/>
        <v>0</v>
      </c>
      <c r="Z102" s="106">
        <f t="shared" si="26"/>
        <v>0</v>
      </c>
    </row>
    <row r="103" spans="2:26" x14ac:dyDescent="0.2">
      <c r="B103" s="20" t="str">
        <f t="shared" si="20"/>
        <v>Godina 8</v>
      </c>
      <c r="D103" s="62" t="str">
        <v/>
      </c>
      <c r="E103" s="198" t="e">
        <v>#VALUE!</v>
      </c>
      <c r="G103" s="59"/>
      <c r="H103" s="59"/>
      <c r="I103" s="59"/>
      <c r="J103" s="59"/>
      <c r="K103" s="59"/>
      <c r="L103" s="59"/>
      <c r="M103" s="59"/>
      <c r="N103" s="106">
        <f t="shared" ref="N103:Z103" si="27">IFERROR($D103*$E103*HLOOKUP(N77,$G$66:$Z$67,2),0)</f>
        <v>0</v>
      </c>
      <c r="O103" s="106">
        <f t="shared" si="27"/>
        <v>0</v>
      </c>
      <c r="P103" s="106">
        <f t="shared" si="27"/>
        <v>0</v>
      </c>
      <c r="Q103" s="106">
        <f t="shared" si="27"/>
        <v>0</v>
      </c>
      <c r="R103" s="106">
        <f t="shared" si="27"/>
        <v>0</v>
      </c>
      <c r="S103" s="106">
        <f t="shared" si="27"/>
        <v>0</v>
      </c>
      <c r="T103" s="106">
        <f t="shared" si="27"/>
        <v>0</v>
      </c>
      <c r="U103" s="106">
        <f t="shared" si="27"/>
        <v>0</v>
      </c>
      <c r="V103" s="106">
        <f t="shared" si="27"/>
        <v>0</v>
      </c>
      <c r="W103" s="106">
        <f t="shared" si="27"/>
        <v>0</v>
      </c>
      <c r="X103" s="106">
        <f t="shared" si="27"/>
        <v>0</v>
      </c>
      <c r="Y103" s="106">
        <f t="shared" si="27"/>
        <v>0</v>
      </c>
      <c r="Z103" s="106">
        <f t="shared" si="27"/>
        <v>0</v>
      </c>
    </row>
    <row r="104" spans="2:26" x14ac:dyDescent="0.2">
      <c r="B104" s="20" t="str">
        <f t="shared" si="20"/>
        <v>Godina 9</v>
      </c>
      <c r="D104" s="62" t="str">
        <v/>
      </c>
      <c r="E104" s="198" t="e">
        <v>#VALUE!</v>
      </c>
      <c r="G104" s="59"/>
      <c r="H104" s="59"/>
      <c r="I104" s="59"/>
      <c r="J104" s="59"/>
      <c r="K104" s="59"/>
      <c r="L104" s="59"/>
      <c r="M104" s="59"/>
      <c r="N104" s="59"/>
      <c r="O104" s="106">
        <f t="shared" ref="O104:Z104" si="28">IFERROR($D104*$E104*HLOOKUP(O78,$G$66:$Z$67,2),0)</f>
        <v>0</v>
      </c>
      <c r="P104" s="106">
        <f t="shared" si="28"/>
        <v>0</v>
      </c>
      <c r="Q104" s="106">
        <f t="shared" si="28"/>
        <v>0</v>
      </c>
      <c r="R104" s="106">
        <f t="shared" si="28"/>
        <v>0</v>
      </c>
      <c r="S104" s="106">
        <f t="shared" si="28"/>
        <v>0</v>
      </c>
      <c r="T104" s="106">
        <f t="shared" si="28"/>
        <v>0</v>
      </c>
      <c r="U104" s="106">
        <f t="shared" si="28"/>
        <v>0</v>
      </c>
      <c r="V104" s="106">
        <f t="shared" si="28"/>
        <v>0</v>
      </c>
      <c r="W104" s="106">
        <f t="shared" si="28"/>
        <v>0</v>
      </c>
      <c r="X104" s="106">
        <f t="shared" si="28"/>
        <v>0</v>
      </c>
      <c r="Y104" s="106">
        <f t="shared" si="28"/>
        <v>0</v>
      </c>
      <c r="Z104" s="106">
        <f t="shared" si="28"/>
        <v>0</v>
      </c>
    </row>
    <row r="105" spans="2:26" x14ac:dyDescent="0.2">
      <c r="B105" s="20" t="str">
        <f t="shared" si="20"/>
        <v>Godina 10</v>
      </c>
      <c r="D105" s="62" t="str">
        <v/>
      </c>
      <c r="E105" s="198" t="e">
        <v>#VALUE!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106">
        <f t="shared" ref="P105:Z105" si="29">IFERROR($D105*$E105*HLOOKUP(P79,$G$66:$Z$67,2),0)</f>
        <v>0</v>
      </c>
      <c r="Q105" s="106">
        <f t="shared" si="29"/>
        <v>0</v>
      </c>
      <c r="R105" s="106">
        <f t="shared" si="29"/>
        <v>0</v>
      </c>
      <c r="S105" s="106">
        <f t="shared" si="29"/>
        <v>0</v>
      </c>
      <c r="T105" s="106">
        <f t="shared" si="29"/>
        <v>0</v>
      </c>
      <c r="U105" s="106">
        <f t="shared" si="29"/>
        <v>0</v>
      </c>
      <c r="V105" s="106">
        <f t="shared" si="29"/>
        <v>0</v>
      </c>
      <c r="W105" s="106">
        <f t="shared" si="29"/>
        <v>0</v>
      </c>
      <c r="X105" s="106">
        <f t="shared" si="29"/>
        <v>0</v>
      </c>
      <c r="Y105" s="106">
        <f t="shared" si="29"/>
        <v>0</v>
      </c>
      <c r="Z105" s="106">
        <f t="shared" si="29"/>
        <v>0</v>
      </c>
    </row>
    <row r="106" spans="2:26" x14ac:dyDescent="0.2">
      <c r="B106" s="20" t="str">
        <f t="shared" si="20"/>
        <v>Godina 11</v>
      </c>
      <c r="D106" s="62" t="str">
        <v/>
      </c>
      <c r="E106" s="198" t="e">
        <v>#VALUE!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106">
        <f t="shared" ref="Q106:Z106" si="30">IFERROR($D106*$E106*HLOOKUP(Q80,$G$66:$Z$67,2),0)</f>
        <v>0</v>
      </c>
      <c r="R106" s="106">
        <f t="shared" si="30"/>
        <v>0</v>
      </c>
      <c r="S106" s="106">
        <f t="shared" si="30"/>
        <v>0</v>
      </c>
      <c r="T106" s="106">
        <f t="shared" si="30"/>
        <v>0</v>
      </c>
      <c r="U106" s="106">
        <f t="shared" si="30"/>
        <v>0</v>
      </c>
      <c r="V106" s="106">
        <f t="shared" si="30"/>
        <v>0</v>
      </c>
      <c r="W106" s="106">
        <f t="shared" si="30"/>
        <v>0</v>
      </c>
      <c r="X106" s="106">
        <f t="shared" si="30"/>
        <v>0</v>
      </c>
      <c r="Y106" s="106">
        <f t="shared" si="30"/>
        <v>0</v>
      </c>
      <c r="Z106" s="106">
        <f t="shared" si="30"/>
        <v>0</v>
      </c>
    </row>
    <row r="107" spans="2:26" x14ac:dyDescent="0.2">
      <c r="B107" s="20" t="str">
        <f t="shared" si="20"/>
        <v>Godina 12</v>
      </c>
      <c r="D107" s="62" t="str">
        <v/>
      </c>
      <c r="E107" s="198" t="e">
        <v>#VALUE!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106">
        <f t="shared" ref="R107:Z107" si="31">IFERROR($D107*$E107*HLOOKUP(R81,$G$66:$Z$67,2),0)</f>
        <v>0</v>
      </c>
      <c r="S107" s="106">
        <f t="shared" si="31"/>
        <v>0</v>
      </c>
      <c r="T107" s="106">
        <f t="shared" si="31"/>
        <v>0</v>
      </c>
      <c r="U107" s="106">
        <f t="shared" si="31"/>
        <v>0</v>
      </c>
      <c r="V107" s="106">
        <f t="shared" si="31"/>
        <v>0</v>
      </c>
      <c r="W107" s="106">
        <f t="shared" si="31"/>
        <v>0</v>
      </c>
      <c r="X107" s="106">
        <f t="shared" si="31"/>
        <v>0</v>
      </c>
      <c r="Y107" s="106">
        <f t="shared" si="31"/>
        <v>0</v>
      </c>
      <c r="Z107" s="106">
        <f t="shared" si="31"/>
        <v>0</v>
      </c>
    </row>
    <row r="108" spans="2:26" x14ac:dyDescent="0.2">
      <c r="B108" s="20" t="str">
        <f t="shared" si="20"/>
        <v>Godina 13</v>
      </c>
      <c r="D108" s="62" t="str">
        <v/>
      </c>
      <c r="E108" s="198" t="e">
        <v>#VALUE!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106">
        <f t="shared" ref="S108:Z108" si="32">IFERROR($D108*$E108*HLOOKUP(S82,$G$66:$Z$67,2),0)</f>
        <v>0</v>
      </c>
      <c r="T108" s="106">
        <f t="shared" si="32"/>
        <v>0</v>
      </c>
      <c r="U108" s="106">
        <f t="shared" si="32"/>
        <v>0</v>
      </c>
      <c r="V108" s="106">
        <f t="shared" si="32"/>
        <v>0</v>
      </c>
      <c r="W108" s="106">
        <f t="shared" si="32"/>
        <v>0</v>
      </c>
      <c r="X108" s="106">
        <f t="shared" si="32"/>
        <v>0</v>
      </c>
      <c r="Y108" s="106">
        <f t="shared" si="32"/>
        <v>0</v>
      </c>
      <c r="Z108" s="106">
        <f t="shared" si="32"/>
        <v>0</v>
      </c>
    </row>
    <row r="109" spans="2:26" x14ac:dyDescent="0.2">
      <c r="B109" s="20" t="str">
        <f t="shared" si="20"/>
        <v>Godina 14</v>
      </c>
      <c r="D109" s="62" t="str">
        <v/>
      </c>
      <c r="E109" s="198" t="e">
        <v>#VALUE!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106">
        <f t="shared" ref="T109:Z109" si="33">IFERROR($D109*$E109*HLOOKUP(T83,$G$66:$Z$67,2),0)</f>
        <v>0</v>
      </c>
      <c r="U109" s="106">
        <f t="shared" si="33"/>
        <v>0</v>
      </c>
      <c r="V109" s="106">
        <f t="shared" si="33"/>
        <v>0</v>
      </c>
      <c r="W109" s="106">
        <f t="shared" si="33"/>
        <v>0</v>
      </c>
      <c r="X109" s="106">
        <f t="shared" si="33"/>
        <v>0</v>
      </c>
      <c r="Y109" s="106">
        <f t="shared" si="33"/>
        <v>0</v>
      </c>
      <c r="Z109" s="106">
        <f t="shared" si="33"/>
        <v>0</v>
      </c>
    </row>
    <row r="110" spans="2:26" x14ac:dyDescent="0.2">
      <c r="B110" s="20" t="str">
        <f t="shared" si="20"/>
        <v>Godina 15</v>
      </c>
      <c r="D110" s="62" t="str">
        <v/>
      </c>
      <c r="E110" s="198" t="e">
        <v>#VALUE!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106">
        <f t="shared" ref="U110:Z110" si="34">IFERROR($D110*$E110*HLOOKUP(U84,$G$66:$Z$67,2),0)</f>
        <v>0</v>
      </c>
      <c r="V110" s="106">
        <f t="shared" si="34"/>
        <v>0</v>
      </c>
      <c r="W110" s="106">
        <f t="shared" si="34"/>
        <v>0</v>
      </c>
      <c r="X110" s="106">
        <f t="shared" si="34"/>
        <v>0</v>
      </c>
      <c r="Y110" s="106">
        <f t="shared" si="34"/>
        <v>0</v>
      </c>
      <c r="Z110" s="106">
        <f t="shared" si="34"/>
        <v>0</v>
      </c>
    </row>
    <row r="111" spans="2:26" x14ac:dyDescent="0.2">
      <c r="B111" s="20" t="str">
        <f t="shared" si="20"/>
        <v>Godina 16</v>
      </c>
      <c r="D111" s="62" t="str">
        <v/>
      </c>
      <c r="E111" s="198" t="e">
        <v>#VALUE!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106">
        <f>IFERROR($D111*$E111*HLOOKUP(V85,$G$66:$Z$67,2),0)</f>
        <v>0</v>
      </c>
      <c r="W111" s="106">
        <f>IFERROR($D111*$E111*HLOOKUP(W85,$G$66:$Z$67,2),0)</f>
        <v>0</v>
      </c>
      <c r="X111" s="106">
        <f>IFERROR($D111*$E111*HLOOKUP(X85,$G$66:$Z$67,2),0)</f>
        <v>0</v>
      </c>
      <c r="Y111" s="106">
        <f>IFERROR($D111*$E111*HLOOKUP(Y85,$G$66:$Z$67,2),0)</f>
        <v>0</v>
      </c>
      <c r="Z111" s="106">
        <f>IFERROR($D111*$E111*HLOOKUP(Z85,$G$66:$Z$67,2),0)</f>
        <v>0</v>
      </c>
    </row>
    <row r="112" spans="2:26" x14ac:dyDescent="0.2">
      <c r="B112" s="20" t="str">
        <f t="shared" si="20"/>
        <v>Godina 17</v>
      </c>
      <c r="D112" s="62" t="str">
        <v/>
      </c>
      <c r="E112" s="198" t="e">
        <v>#VALUE!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106">
        <f>IFERROR($D112*$E112*HLOOKUP(W86,$G$66:$Z$67,2),0)</f>
        <v>0</v>
      </c>
      <c r="X112" s="106">
        <f>IFERROR($D112*$E112*HLOOKUP(X86,$G$66:$Z$67,2),0)</f>
        <v>0</v>
      </c>
      <c r="Y112" s="106">
        <f>IFERROR($D112*$E112*HLOOKUP(Y86,$G$66:$Z$67,2),0)</f>
        <v>0</v>
      </c>
      <c r="Z112" s="106">
        <f>IFERROR($D112*$E112*HLOOKUP(Z86,$G$66:$Z$67,2),0)</f>
        <v>0</v>
      </c>
    </row>
    <row r="113" spans="1:26" x14ac:dyDescent="0.2">
      <c r="B113" s="20" t="str">
        <f t="shared" si="20"/>
        <v>Godina 18</v>
      </c>
      <c r="D113" s="62" t="str">
        <v/>
      </c>
      <c r="E113" s="198" t="e">
        <v>#VALUE!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106">
        <f>IFERROR($D113*$E113*HLOOKUP(X87,$G$66:$Z$67,2),0)</f>
        <v>0</v>
      </c>
      <c r="Y113" s="106">
        <f>IFERROR($D113*$E113*HLOOKUP(Y87,$G$66:$Z$67,2),0)</f>
        <v>0</v>
      </c>
      <c r="Z113" s="106">
        <f>IFERROR($D113*$E113*HLOOKUP(Z87,$G$66:$Z$67,2),0)</f>
        <v>0</v>
      </c>
    </row>
    <row r="114" spans="1:26" x14ac:dyDescent="0.2">
      <c r="B114" s="20" t="str">
        <f t="shared" si="20"/>
        <v>Godina 19</v>
      </c>
      <c r="D114" s="62" t="str">
        <v/>
      </c>
      <c r="E114" s="198" t="e">
        <v>#VALUE!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106">
        <f>IFERROR($D114*$E114*HLOOKUP(Y88,$G$66:$Z$67,2),0)</f>
        <v>0</v>
      </c>
      <c r="Z114" s="106">
        <f>IFERROR($D114*$E114*HLOOKUP(Z88,$G$66:$Z$67,2),0)</f>
        <v>0</v>
      </c>
    </row>
    <row r="115" spans="1:26" ht="12.75" thickBot="1" x14ac:dyDescent="0.25">
      <c r="B115" s="32" t="str">
        <f t="shared" si="20"/>
        <v>Godina 20</v>
      </c>
      <c r="C115" s="25"/>
      <c r="D115" s="63" t="str">
        <v/>
      </c>
      <c r="E115" s="199" t="e">
        <v>#VALUE!</v>
      </c>
      <c r="F115" s="25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09">
        <f>IFERROR($D115*$E115*HLOOKUP(Z89,$G$66:$Z$67,2),0)</f>
        <v>0</v>
      </c>
    </row>
    <row r="116" spans="1:26" ht="12.75" thickTop="1" x14ac:dyDescent="0.2">
      <c r="B116" s="24" t="s">
        <v>147</v>
      </c>
      <c r="G116" s="112">
        <f>SUM(G96:G115)</f>
        <v>0</v>
      </c>
      <c r="H116" s="112">
        <f>SUM(H96:H115)</f>
        <v>0</v>
      </c>
      <c r="I116" s="112">
        <f>SUM(I96:I115)</f>
        <v>0</v>
      </c>
      <c r="J116" s="112">
        <f>SUM(J96:J115)</f>
        <v>0</v>
      </c>
      <c r="K116" s="112">
        <f>SUM(K96:K115)</f>
        <v>0</v>
      </c>
      <c r="L116" s="112">
        <f t="shared" ref="L116:Z116" si="35">SUM(L96:L115)</f>
        <v>0</v>
      </c>
      <c r="M116" s="112">
        <f t="shared" si="35"/>
        <v>0</v>
      </c>
      <c r="N116" s="112">
        <f t="shared" si="35"/>
        <v>0</v>
      </c>
      <c r="O116" s="112">
        <f t="shared" si="35"/>
        <v>0</v>
      </c>
      <c r="P116" s="112">
        <f t="shared" si="35"/>
        <v>0</v>
      </c>
      <c r="Q116" s="112">
        <f t="shared" si="35"/>
        <v>0</v>
      </c>
      <c r="R116" s="112">
        <f t="shared" si="35"/>
        <v>0</v>
      </c>
      <c r="S116" s="112">
        <f t="shared" si="35"/>
        <v>0</v>
      </c>
      <c r="T116" s="112">
        <f t="shared" si="35"/>
        <v>0</v>
      </c>
      <c r="U116" s="112">
        <f t="shared" si="35"/>
        <v>0</v>
      </c>
      <c r="V116" s="112">
        <f t="shared" si="35"/>
        <v>0</v>
      </c>
      <c r="W116" s="112">
        <f t="shared" si="35"/>
        <v>0</v>
      </c>
      <c r="X116" s="112">
        <f t="shared" si="35"/>
        <v>0</v>
      </c>
      <c r="Y116" s="112">
        <f t="shared" si="35"/>
        <v>0</v>
      </c>
      <c r="Z116" s="112">
        <f t="shared" si="35"/>
        <v>0</v>
      </c>
    </row>
    <row r="117" spans="1:26" x14ac:dyDescent="0.2">
      <c r="B117" s="193"/>
    </row>
    <row r="118" spans="1:26" x14ac:dyDescent="0.2"/>
    <row r="119" spans="1:26" ht="12.75" thickBot="1" x14ac:dyDescent="0.25">
      <c r="A119" s="190"/>
      <c r="B119" s="210" t="s">
        <v>289</v>
      </c>
      <c r="C119" s="56"/>
      <c r="D119" s="118">
        <f>SUM(G119:Z119)</f>
        <v>0</v>
      </c>
      <c r="E119" s="66" t="s">
        <v>227</v>
      </c>
      <c r="F119" s="56"/>
      <c r="G119" s="115">
        <f>SUM(G116)</f>
        <v>0</v>
      </c>
      <c r="H119" s="115">
        <f>SUM(H116)</f>
        <v>0</v>
      </c>
      <c r="I119" s="115">
        <f t="shared" ref="I119:Z119" si="36">SUM(I116)</f>
        <v>0</v>
      </c>
      <c r="J119" s="115">
        <f t="shared" si="36"/>
        <v>0</v>
      </c>
      <c r="K119" s="115">
        <f>SUM(K116)</f>
        <v>0</v>
      </c>
      <c r="L119" s="115">
        <f>SUM(L116)</f>
        <v>0</v>
      </c>
      <c r="M119" s="115">
        <f t="shared" si="36"/>
        <v>0</v>
      </c>
      <c r="N119" s="115">
        <f t="shared" si="36"/>
        <v>0</v>
      </c>
      <c r="O119" s="115">
        <f t="shared" si="36"/>
        <v>0</v>
      </c>
      <c r="P119" s="115">
        <f t="shared" si="36"/>
        <v>0</v>
      </c>
      <c r="Q119" s="115">
        <f t="shared" si="36"/>
        <v>0</v>
      </c>
      <c r="R119" s="115">
        <f t="shared" si="36"/>
        <v>0</v>
      </c>
      <c r="S119" s="115">
        <f t="shared" si="36"/>
        <v>0</v>
      </c>
      <c r="T119" s="115">
        <f t="shared" si="36"/>
        <v>0</v>
      </c>
      <c r="U119" s="115">
        <f t="shared" si="36"/>
        <v>0</v>
      </c>
      <c r="V119" s="115">
        <f t="shared" si="36"/>
        <v>0</v>
      </c>
      <c r="W119" s="115">
        <f t="shared" si="36"/>
        <v>0</v>
      </c>
      <c r="X119" s="115">
        <f t="shared" si="36"/>
        <v>0</v>
      </c>
      <c r="Y119" s="115">
        <f t="shared" si="36"/>
        <v>0</v>
      </c>
      <c r="Z119" s="115">
        <f t="shared" si="36"/>
        <v>0</v>
      </c>
    </row>
    <row r="120" spans="1:26" ht="12.75" thickTop="1" x14ac:dyDescent="0.2"/>
    <row r="121" spans="1:26" x14ac:dyDescent="0.2">
      <c r="A121" s="7" t="s">
        <v>140</v>
      </c>
      <c r="B121" s="207" t="s">
        <v>148</v>
      </c>
    </row>
    <row r="122" spans="1:26" x14ac:dyDescent="0.2"/>
    <row r="123" spans="1:26" x14ac:dyDescent="0.2">
      <c r="B123" s="21" t="s">
        <v>287</v>
      </c>
      <c r="E123" s="37" t="s">
        <v>253</v>
      </c>
      <c r="G123" s="60">
        <f>'Ulazni podaci'!H75</f>
        <v>240</v>
      </c>
      <c r="H123" s="60">
        <f>'Ulazni podaci'!I75</f>
        <v>240</v>
      </c>
      <c r="I123" s="60">
        <f>'Ulazni podaci'!J75</f>
        <v>240</v>
      </c>
      <c r="J123" s="60">
        <f>'Ulazni podaci'!K75</f>
        <v>240</v>
      </c>
      <c r="K123" s="60">
        <f>'Ulazni podaci'!L75</f>
        <v>240</v>
      </c>
      <c r="L123" s="60">
        <f>'Ulazni podaci'!M75</f>
        <v>240</v>
      </c>
      <c r="M123" s="60">
        <f>'Ulazni podaci'!N75</f>
        <v>240</v>
      </c>
      <c r="N123" s="60">
        <f>'Ulazni podaci'!O75</f>
        <v>240</v>
      </c>
      <c r="O123" s="60">
        <f>'Ulazni podaci'!P75</f>
        <v>240</v>
      </c>
      <c r="P123" s="60">
        <f>'Ulazni podaci'!Q75</f>
        <v>240</v>
      </c>
      <c r="Q123" s="60">
        <f>'Ulazni podaci'!R75</f>
        <v>240</v>
      </c>
      <c r="R123" s="60">
        <f>'Ulazni podaci'!S75</f>
        <v>240</v>
      </c>
      <c r="S123" s="60">
        <f>'Ulazni podaci'!T75</f>
        <v>240</v>
      </c>
      <c r="T123" s="60">
        <f>'Ulazni podaci'!U75</f>
        <v>240</v>
      </c>
      <c r="U123" s="60">
        <f>'Ulazni podaci'!V75</f>
        <v>240</v>
      </c>
      <c r="V123" s="60">
        <f>'Ulazni podaci'!W75</f>
        <v>240</v>
      </c>
      <c r="W123" s="60">
        <f>'Ulazni podaci'!X75</f>
        <v>240</v>
      </c>
      <c r="X123" s="60">
        <f>'Ulazni podaci'!Y75</f>
        <v>240</v>
      </c>
      <c r="Y123" s="60">
        <f>'Ulazni podaci'!Z75</f>
        <v>240</v>
      </c>
      <c r="Z123" s="60">
        <f>'Ulazni podaci'!AA75</f>
        <v>240</v>
      </c>
    </row>
    <row r="124" spans="1:26" x14ac:dyDescent="0.2"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2">
      <c r="B125" s="51" t="s">
        <v>269</v>
      </c>
      <c r="E125" s="7" t="s">
        <v>159</v>
      </c>
      <c r="G125" s="60">
        <f>'Ulazni podaci'!H57</f>
        <v>0</v>
      </c>
      <c r="H125" s="60">
        <f>'Ulazni podaci'!I57</f>
        <v>0</v>
      </c>
      <c r="I125" s="60">
        <f>'Ulazni podaci'!J57</f>
        <v>0</v>
      </c>
      <c r="J125" s="60">
        <f>'Ulazni podaci'!K57</f>
        <v>0</v>
      </c>
      <c r="K125" s="60">
        <f>'Ulazni podaci'!L57</f>
        <v>0</v>
      </c>
      <c r="L125" s="60">
        <f>'Ulazni podaci'!M57</f>
        <v>0</v>
      </c>
      <c r="M125" s="60">
        <f>'Ulazni podaci'!N57</f>
        <v>0</v>
      </c>
      <c r="N125" s="60">
        <f>'Ulazni podaci'!O57</f>
        <v>0</v>
      </c>
      <c r="O125" s="60">
        <f>'Ulazni podaci'!P57</f>
        <v>0</v>
      </c>
      <c r="P125" s="60">
        <f>'Ulazni podaci'!Q57</f>
        <v>0</v>
      </c>
      <c r="Q125" s="60">
        <f>'Ulazni podaci'!R57</f>
        <v>0</v>
      </c>
      <c r="R125" s="60">
        <f>'Ulazni podaci'!S57</f>
        <v>0</v>
      </c>
      <c r="S125" s="60">
        <f>'Ulazni podaci'!T57</f>
        <v>0</v>
      </c>
      <c r="T125" s="60">
        <f>'Ulazni podaci'!U57</f>
        <v>0</v>
      </c>
      <c r="U125" s="60">
        <f>'Ulazni podaci'!V57</f>
        <v>0</v>
      </c>
      <c r="V125" s="60">
        <f>'Ulazni podaci'!W57</f>
        <v>0</v>
      </c>
      <c r="W125" s="60">
        <f>'Ulazni podaci'!X57</f>
        <v>0</v>
      </c>
      <c r="X125" s="60">
        <f>'Ulazni podaci'!Y57</f>
        <v>0</v>
      </c>
      <c r="Y125" s="60">
        <f>'Ulazni podaci'!Z57</f>
        <v>0</v>
      </c>
      <c r="Z125" s="60">
        <f>'Ulazni podaci'!AA57</f>
        <v>0</v>
      </c>
    </row>
    <row r="126" spans="1:26" x14ac:dyDescent="0.2"/>
    <row r="127" spans="1:26" x14ac:dyDescent="0.2">
      <c r="B127" s="21"/>
      <c r="E127" s="37"/>
    </row>
    <row r="128" spans="1:26" x14ac:dyDescent="0.2">
      <c r="B128" s="134" t="s">
        <v>210</v>
      </c>
      <c r="D128" s="1" t="s">
        <v>181</v>
      </c>
      <c r="E128" s="1" t="s">
        <v>180</v>
      </c>
    </row>
    <row r="129" spans="2:26" x14ac:dyDescent="0.2">
      <c r="B129" s="20" t="str">
        <f>"Godina "&amp;E70</f>
        <v>Godina 1</v>
      </c>
      <c r="D129" s="62">
        <f t="array" ref="D129:D148">TRANSPOSE(G123:Z123)</f>
        <v>240</v>
      </c>
      <c r="E129" s="73">
        <f t="array" ref="E129:E148">TRANSPOSE(G125:Z125)</f>
        <v>0</v>
      </c>
      <c r="G129" s="106">
        <f>$D129*$E129</f>
        <v>0</v>
      </c>
      <c r="H129" s="106">
        <f t="shared" ref="H129:Z144" si="37">$D129*$E129</f>
        <v>0</v>
      </c>
      <c r="I129" s="106">
        <f t="shared" si="37"/>
        <v>0</v>
      </c>
      <c r="J129" s="106">
        <f t="shared" si="37"/>
        <v>0</v>
      </c>
      <c r="K129" s="106">
        <f t="shared" si="37"/>
        <v>0</v>
      </c>
      <c r="L129" s="106">
        <f t="shared" si="37"/>
        <v>0</v>
      </c>
      <c r="M129" s="106">
        <f t="shared" si="37"/>
        <v>0</v>
      </c>
      <c r="N129" s="106">
        <f t="shared" si="37"/>
        <v>0</v>
      </c>
      <c r="O129" s="106">
        <f t="shared" si="37"/>
        <v>0</v>
      </c>
      <c r="P129" s="106">
        <f t="shared" si="37"/>
        <v>0</v>
      </c>
      <c r="Q129" s="106">
        <f t="shared" si="37"/>
        <v>0</v>
      </c>
      <c r="R129" s="106">
        <f t="shared" si="37"/>
        <v>0</v>
      </c>
      <c r="S129" s="106">
        <f t="shared" si="37"/>
        <v>0</v>
      </c>
      <c r="T129" s="106">
        <f t="shared" si="37"/>
        <v>0</v>
      </c>
      <c r="U129" s="106">
        <f t="shared" si="37"/>
        <v>0</v>
      </c>
      <c r="V129" s="106">
        <f t="shared" si="37"/>
        <v>0</v>
      </c>
      <c r="W129" s="106">
        <f t="shared" si="37"/>
        <v>0</v>
      </c>
      <c r="X129" s="106">
        <f t="shared" si="37"/>
        <v>0</v>
      </c>
      <c r="Y129" s="106">
        <f t="shared" si="37"/>
        <v>0</v>
      </c>
      <c r="Z129" s="106">
        <f t="shared" si="37"/>
        <v>0</v>
      </c>
    </row>
    <row r="130" spans="2:26" x14ac:dyDescent="0.2">
      <c r="B130" s="20" t="str">
        <f t="shared" ref="B130:B148" si="38">"Godina "&amp;E71</f>
        <v>Godina 2</v>
      </c>
      <c r="D130" s="62">
        <v>240</v>
      </c>
      <c r="E130" s="73">
        <v>0</v>
      </c>
      <c r="G130" s="59"/>
      <c r="H130" s="106">
        <f>$D130*$E130</f>
        <v>0</v>
      </c>
      <c r="I130" s="106">
        <f t="shared" si="37"/>
        <v>0</v>
      </c>
      <c r="J130" s="106">
        <f t="shared" si="37"/>
        <v>0</v>
      </c>
      <c r="K130" s="106">
        <f t="shared" si="37"/>
        <v>0</v>
      </c>
      <c r="L130" s="106">
        <f t="shared" si="37"/>
        <v>0</v>
      </c>
      <c r="M130" s="106">
        <f t="shared" si="37"/>
        <v>0</v>
      </c>
      <c r="N130" s="106">
        <f t="shared" si="37"/>
        <v>0</v>
      </c>
      <c r="O130" s="106">
        <f t="shared" si="37"/>
        <v>0</v>
      </c>
      <c r="P130" s="106">
        <f t="shared" si="37"/>
        <v>0</v>
      </c>
      <c r="Q130" s="106">
        <f t="shared" si="37"/>
        <v>0</v>
      </c>
      <c r="R130" s="106">
        <f t="shared" si="37"/>
        <v>0</v>
      </c>
      <c r="S130" s="106">
        <f t="shared" si="37"/>
        <v>0</v>
      </c>
      <c r="T130" s="106">
        <f t="shared" si="37"/>
        <v>0</v>
      </c>
      <c r="U130" s="106">
        <f t="shared" si="37"/>
        <v>0</v>
      </c>
      <c r="V130" s="106">
        <f t="shared" si="37"/>
        <v>0</v>
      </c>
      <c r="W130" s="106">
        <f t="shared" si="37"/>
        <v>0</v>
      </c>
      <c r="X130" s="106">
        <f t="shared" si="37"/>
        <v>0</v>
      </c>
      <c r="Y130" s="106">
        <f t="shared" si="37"/>
        <v>0</v>
      </c>
      <c r="Z130" s="106">
        <f t="shared" si="37"/>
        <v>0</v>
      </c>
    </row>
    <row r="131" spans="2:26" x14ac:dyDescent="0.2">
      <c r="B131" s="20" t="str">
        <f t="shared" si="38"/>
        <v>Godina 3</v>
      </c>
      <c r="D131" s="62">
        <v>240</v>
      </c>
      <c r="E131" s="73">
        <v>0</v>
      </c>
      <c r="G131" s="59"/>
      <c r="H131" s="59"/>
      <c r="I131" s="106">
        <f t="shared" si="37"/>
        <v>0</v>
      </c>
      <c r="J131" s="106">
        <f t="shared" si="37"/>
        <v>0</v>
      </c>
      <c r="K131" s="106">
        <f t="shared" si="37"/>
        <v>0</v>
      </c>
      <c r="L131" s="106">
        <f t="shared" si="37"/>
        <v>0</v>
      </c>
      <c r="M131" s="106">
        <f t="shared" si="37"/>
        <v>0</v>
      </c>
      <c r="N131" s="106">
        <f t="shared" si="37"/>
        <v>0</v>
      </c>
      <c r="O131" s="106">
        <f t="shared" si="37"/>
        <v>0</v>
      </c>
      <c r="P131" s="106">
        <f t="shared" si="37"/>
        <v>0</v>
      </c>
      <c r="Q131" s="106">
        <f t="shared" si="37"/>
        <v>0</v>
      </c>
      <c r="R131" s="106">
        <f t="shared" si="37"/>
        <v>0</v>
      </c>
      <c r="S131" s="106">
        <f t="shared" si="37"/>
        <v>0</v>
      </c>
      <c r="T131" s="106">
        <f t="shared" si="37"/>
        <v>0</v>
      </c>
      <c r="U131" s="106">
        <f t="shared" si="37"/>
        <v>0</v>
      </c>
      <c r="V131" s="106">
        <f t="shared" si="37"/>
        <v>0</v>
      </c>
      <c r="W131" s="106">
        <f t="shared" si="37"/>
        <v>0</v>
      </c>
      <c r="X131" s="106">
        <f t="shared" si="37"/>
        <v>0</v>
      </c>
      <c r="Y131" s="106">
        <f t="shared" si="37"/>
        <v>0</v>
      </c>
      <c r="Z131" s="106">
        <f t="shared" si="37"/>
        <v>0</v>
      </c>
    </row>
    <row r="132" spans="2:26" x14ac:dyDescent="0.2">
      <c r="B132" s="20" t="str">
        <f t="shared" si="38"/>
        <v>Godina 4</v>
      </c>
      <c r="D132" s="62">
        <v>240</v>
      </c>
      <c r="E132" s="73">
        <v>0</v>
      </c>
      <c r="G132" s="59"/>
      <c r="H132" s="59"/>
      <c r="I132" s="59"/>
      <c r="J132" s="106">
        <f t="shared" si="37"/>
        <v>0</v>
      </c>
      <c r="K132" s="106">
        <f t="shared" si="37"/>
        <v>0</v>
      </c>
      <c r="L132" s="106">
        <f t="shared" si="37"/>
        <v>0</v>
      </c>
      <c r="M132" s="106">
        <f t="shared" si="37"/>
        <v>0</v>
      </c>
      <c r="N132" s="106">
        <f t="shared" si="37"/>
        <v>0</v>
      </c>
      <c r="O132" s="106">
        <f t="shared" si="37"/>
        <v>0</v>
      </c>
      <c r="P132" s="106">
        <f t="shared" si="37"/>
        <v>0</v>
      </c>
      <c r="Q132" s="106">
        <f t="shared" si="37"/>
        <v>0</v>
      </c>
      <c r="R132" s="106">
        <f t="shared" si="37"/>
        <v>0</v>
      </c>
      <c r="S132" s="106">
        <f t="shared" si="37"/>
        <v>0</v>
      </c>
      <c r="T132" s="106">
        <f t="shared" si="37"/>
        <v>0</v>
      </c>
      <c r="U132" s="106">
        <f t="shared" si="37"/>
        <v>0</v>
      </c>
      <c r="V132" s="106">
        <f t="shared" si="37"/>
        <v>0</v>
      </c>
      <c r="W132" s="106">
        <f t="shared" si="37"/>
        <v>0</v>
      </c>
      <c r="X132" s="106">
        <f t="shared" si="37"/>
        <v>0</v>
      </c>
      <c r="Y132" s="106">
        <f t="shared" si="37"/>
        <v>0</v>
      </c>
      <c r="Z132" s="106">
        <f t="shared" si="37"/>
        <v>0</v>
      </c>
    </row>
    <row r="133" spans="2:26" x14ac:dyDescent="0.2">
      <c r="B133" s="20" t="str">
        <f t="shared" si="38"/>
        <v>Godina 5</v>
      </c>
      <c r="D133" s="62">
        <v>240</v>
      </c>
      <c r="E133" s="73">
        <v>0</v>
      </c>
      <c r="G133" s="59"/>
      <c r="H133" s="59"/>
      <c r="I133" s="59"/>
      <c r="J133" s="59"/>
      <c r="K133" s="106">
        <f t="shared" si="37"/>
        <v>0</v>
      </c>
      <c r="L133" s="106">
        <f t="shared" si="37"/>
        <v>0</v>
      </c>
      <c r="M133" s="106">
        <f t="shared" si="37"/>
        <v>0</v>
      </c>
      <c r="N133" s="106">
        <f t="shared" si="37"/>
        <v>0</v>
      </c>
      <c r="O133" s="106">
        <f t="shared" si="37"/>
        <v>0</v>
      </c>
      <c r="P133" s="106">
        <f t="shared" si="37"/>
        <v>0</v>
      </c>
      <c r="Q133" s="106">
        <f t="shared" si="37"/>
        <v>0</v>
      </c>
      <c r="R133" s="106">
        <f t="shared" si="37"/>
        <v>0</v>
      </c>
      <c r="S133" s="106">
        <f t="shared" si="37"/>
        <v>0</v>
      </c>
      <c r="T133" s="106">
        <f t="shared" si="37"/>
        <v>0</v>
      </c>
      <c r="U133" s="106">
        <f t="shared" si="37"/>
        <v>0</v>
      </c>
      <c r="V133" s="106">
        <f t="shared" si="37"/>
        <v>0</v>
      </c>
      <c r="W133" s="106">
        <f t="shared" si="37"/>
        <v>0</v>
      </c>
      <c r="X133" s="106">
        <f t="shared" si="37"/>
        <v>0</v>
      </c>
      <c r="Y133" s="106">
        <f t="shared" si="37"/>
        <v>0</v>
      </c>
      <c r="Z133" s="106">
        <f t="shared" si="37"/>
        <v>0</v>
      </c>
    </row>
    <row r="134" spans="2:26" x14ac:dyDescent="0.2">
      <c r="B134" s="20" t="str">
        <f t="shared" si="38"/>
        <v>Godina 6</v>
      </c>
      <c r="D134" s="62">
        <v>240</v>
      </c>
      <c r="E134" s="73">
        <v>0</v>
      </c>
      <c r="G134" s="59"/>
      <c r="H134" s="59"/>
      <c r="I134" s="59"/>
      <c r="J134" s="59"/>
      <c r="K134" s="59"/>
      <c r="L134" s="106">
        <f t="shared" si="37"/>
        <v>0</v>
      </c>
      <c r="M134" s="106">
        <f t="shared" si="37"/>
        <v>0</v>
      </c>
      <c r="N134" s="106">
        <f t="shared" si="37"/>
        <v>0</v>
      </c>
      <c r="O134" s="106">
        <f t="shared" si="37"/>
        <v>0</v>
      </c>
      <c r="P134" s="106">
        <f t="shared" si="37"/>
        <v>0</v>
      </c>
      <c r="Q134" s="106">
        <f t="shared" si="37"/>
        <v>0</v>
      </c>
      <c r="R134" s="106">
        <f t="shared" si="37"/>
        <v>0</v>
      </c>
      <c r="S134" s="106">
        <f t="shared" si="37"/>
        <v>0</v>
      </c>
      <c r="T134" s="106">
        <f t="shared" si="37"/>
        <v>0</v>
      </c>
      <c r="U134" s="106">
        <f t="shared" si="37"/>
        <v>0</v>
      </c>
      <c r="V134" s="106">
        <f t="shared" si="37"/>
        <v>0</v>
      </c>
      <c r="W134" s="106">
        <f t="shared" si="37"/>
        <v>0</v>
      </c>
      <c r="X134" s="106">
        <f t="shared" si="37"/>
        <v>0</v>
      </c>
      <c r="Y134" s="106">
        <f t="shared" si="37"/>
        <v>0</v>
      </c>
      <c r="Z134" s="106">
        <f t="shared" si="37"/>
        <v>0</v>
      </c>
    </row>
    <row r="135" spans="2:26" x14ac:dyDescent="0.2">
      <c r="B135" s="20" t="str">
        <f t="shared" si="38"/>
        <v>Godina 7</v>
      </c>
      <c r="D135" s="62">
        <v>240</v>
      </c>
      <c r="E135" s="73">
        <v>0</v>
      </c>
      <c r="G135" s="59"/>
      <c r="H135" s="59"/>
      <c r="I135" s="59"/>
      <c r="J135" s="59"/>
      <c r="K135" s="59"/>
      <c r="L135" s="59"/>
      <c r="M135" s="106">
        <f t="shared" si="37"/>
        <v>0</v>
      </c>
      <c r="N135" s="106">
        <f t="shared" si="37"/>
        <v>0</v>
      </c>
      <c r="O135" s="106">
        <f t="shared" si="37"/>
        <v>0</v>
      </c>
      <c r="P135" s="106">
        <f t="shared" si="37"/>
        <v>0</v>
      </c>
      <c r="Q135" s="106">
        <f t="shared" si="37"/>
        <v>0</v>
      </c>
      <c r="R135" s="106">
        <f t="shared" si="37"/>
        <v>0</v>
      </c>
      <c r="S135" s="106">
        <f t="shared" si="37"/>
        <v>0</v>
      </c>
      <c r="T135" s="106">
        <f t="shared" si="37"/>
        <v>0</v>
      </c>
      <c r="U135" s="106">
        <f t="shared" si="37"/>
        <v>0</v>
      </c>
      <c r="V135" s="106">
        <f t="shared" si="37"/>
        <v>0</v>
      </c>
      <c r="W135" s="106">
        <f t="shared" si="37"/>
        <v>0</v>
      </c>
      <c r="X135" s="106">
        <f t="shared" si="37"/>
        <v>0</v>
      </c>
      <c r="Y135" s="106">
        <f t="shared" si="37"/>
        <v>0</v>
      </c>
      <c r="Z135" s="106">
        <f t="shared" si="37"/>
        <v>0</v>
      </c>
    </row>
    <row r="136" spans="2:26" x14ac:dyDescent="0.2">
      <c r="B136" s="20" t="str">
        <f t="shared" si="38"/>
        <v>Godina 8</v>
      </c>
      <c r="D136" s="62">
        <v>240</v>
      </c>
      <c r="E136" s="73">
        <v>0</v>
      </c>
      <c r="G136" s="59"/>
      <c r="H136" s="59"/>
      <c r="I136" s="59"/>
      <c r="J136" s="59"/>
      <c r="K136" s="59"/>
      <c r="L136" s="59"/>
      <c r="M136" s="59"/>
      <c r="N136" s="106">
        <f t="shared" si="37"/>
        <v>0</v>
      </c>
      <c r="O136" s="106">
        <f t="shared" si="37"/>
        <v>0</v>
      </c>
      <c r="P136" s="106">
        <f t="shared" si="37"/>
        <v>0</v>
      </c>
      <c r="Q136" s="106">
        <f t="shared" si="37"/>
        <v>0</v>
      </c>
      <c r="R136" s="106">
        <f t="shared" si="37"/>
        <v>0</v>
      </c>
      <c r="S136" s="106">
        <f t="shared" si="37"/>
        <v>0</v>
      </c>
      <c r="T136" s="106">
        <f t="shared" si="37"/>
        <v>0</v>
      </c>
      <c r="U136" s="106">
        <f t="shared" si="37"/>
        <v>0</v>
      </c>
      <c r="V136" s="106">
        <f t="shared" si="37"/>
        <v>0</v>
      </c>
      <c r="W136" s="106">
        <f t="shared" si="37"/>
        <v>0</v>
      </c>
      <c r="X136" s="106">
        <f t="shared" si="37"/>
        <v>0</v>
      </c>
      <c r="Y136" s="106">
        <f t="shared" si="37"/>
        <v>0</v>
      </c>
      <c r="Z136" s="106">
        <f t="shared" si="37"/>
        <v>0</v>
      </c>
    </row>
    <row r="137" spans="2:26" x14ac:dyDescent="0.2">
      <c r="B137" s="20" t="str">
        <f t="shared" si="38"/>
        <v>Godina 9</v>
      </c>
      <c r="D137" s="62">
        <v>240</v>
      </c>
      <c r="E137" s="73">
        <v>0</v>
      </c>
      <c r="G137" s="59"/>
      <c r="H137" s="59"/>
      <c r="I137" s="59"/>
      <c r="J137" s="59"/>
      <c r="K137" s="59"/>
      <c r="L137" s="59"/>
      <c r="M137" s="59"/>
      <c r="N137" s="59"/>
      <c r="O137" s="106">
        <f t="shared" si="37"/>
        <v>0</v>
      </c>
      <c r="P137" s="106">
        <f t="shared" si="37"/>
        <v>0</v>
      </c>
      <c r="Q137" s="106">
        <f t="shared" si="37"/>
        <v>0</v>
      </c>
      <c r="R137" s="106">
        <f t="shared" si="37"/>
        <v>0</v>
      </c>
      <c r="S137" s="106">
        <f t="shared" si="37"/>
        <v>0</v>
      </c>
      <c r="T137" s="106">
        <f t="shared" si="37"/>
        <v>0</v>
      </c>
      <c r="U137" s="106">
        <f t="shared" si="37"/>
        <v>0</v>
      </c>
      <c r="V137" s="106">
        <f t="shared" si="37"/>
        <v>0</v>
      </c>
      <c r="W137" s="106">
        <f t="shared" si="37"/>
        <v>0</v>
      </c>
      <c r="X137" s="106">
        <f t="shared" si="37"/>
        <v>0</v>
      </c>
      <c r="Y137" s="106">
        <f t="shared" si="37"/>
        <v>0</v>
      </c>
      <c r="Z137" s="106">
        <f t="shared" si="37"/>
        <v>0</v>
      </c>
    </row>
    <row r="138" spans="2:26" x14ac:dyDescent="0.2">
      <c r="B138" s="20" t="str">
        <f t="shared" si="38"/>
        <v>Godina 10</v>
      </c>
      <c r="D138" s="62">
        <v>240</v>
      </c>
      <c r="E138" s="73">
        <v>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106">
        <f t="shared" si="37"/>
        <v>0</v>
      </c>
      <c r="Q138" s="106">
        <f t="shared" si="37"/>
        <v>0</v>
      </c>
      <c r="R138" s="106">
        <f t="shared" si="37"/>
        <v>0</v>
      </c>
      <c r="S138" s="106">
        <f t="shared" si="37"/>
        <v>0</v>
      </c>
      <c r="T138" s="106">
        <f t="shared" si="37"/>
        <v>0</v>
      </c>
      <c r="U138" s="106">
        <f t="shared" si="37"/>
        <v>0</v>
      </c>
      <c r="V138" s="106">
        <f t="shared" si="37"/>
        <v>0</v>
      </c>
      <c r="W138" s="106">
        <f t="shared" si="37"/>
        <v>0</v>
      </c>
      <c r="X138" s="106">
        <f t="shared" si="37"/>
        <v>0</v>
      </c>
      <c r="Y138" s="106">
        <f t="shared" si="37"/>
        <v>0</v>
      </c>
      <c r="Z138" s="106">
        <f t="shared" si="37"/>
        <v>0</v>
      </c>
    </row>
    <row r="139" spans="2:26" x14ac:dyDescent="0.2">
      <c r="B139" s="20" t="str">
        <f t="shared" si="38"/>
        <v>Godina 11</v>
      </c>
      <c r="D139" s="62">
        <v>240</v>
      </c>
      <c r="E139" s="73">
        <v>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06">
        <f t="shared" si="37"/>
        <v>0</v>
      </c>
      <c r="R139" s="106">
        <f t="shared" si="37"/>
        <v>0</v>
      </c>
      <c r="S139" s="106">
        <f t="shared" si="37"/>
        <v>0</v>
      </c>
      <c r="T139" s="106">
        <f t="shared" si="37"/>
        <v>0</v>
      </c>
      <c r="U139" s="106">
        <f t="shared" si="37"/>
        <v>0</v>
      </c>
      <c r="V139" s="106">
        <f t="shared" si="37"/>
        <v>0</v>
      </c>
      <c r="W139" s="106">
        <f t="shared" si="37"/>
        <v>0</v>
      </c>
      <c r="X139" s="106">
        <f t="shared" si="37"/>
        <v>0</v>
      </c>
      <c r="Y139" s="106">
        <f t="shared" si="37"/>
        <v>0</v>
      </c>
      <c r="Z139" s="106">
        <f t="shared" si="37"/>
        <v>0</v>
      </c>
    </row>
    <row r="140" spans="2:26" x14ac:dyDescent="0.2">
      <c r="B140" s="20" t="str">
        <f t="shared" si="38"/>
        <v>Godina 12</v>
      </c>
      <c r="D140" s="62">
        <v>240</v>
      </c>
      <c r="E140" s="73">
        <v>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06">
        <f t="shared" si="37"/>
        <v>0</v>
      </c>
      <c r="S140" s="106">
        <f t="shared" si="37"/>
        <v>0</v>
      </c>
      <c r="T140" s="106">
        <f t="shared" si="37"/>
        <v>0</v>
      </c>
      <c r="U140" s="106">
        <f t="shared" si="37"/>
        <v>0</v>
      </c>
      <c r="V140" s="106">
        <f t="shared" si="37"/>
        <v>0</v>
      </c>
      <c r="W140" s="106">
        <f t="shared" si="37"/>
        <v>0</v>
      </c>
      <c r="X140" s="106">
        <f t="shared" si="37"/>
        <v>0</v>
      </c>
      <c r="Y140" s="106">
        <f t="shared" si="37"/>
        <v>0</v>
      </c>
      <c r="Z140" s="106">
        <f t="shared" si="37"/>
        <v>0</v>
      </c>
    </row>
    <row r="141" spans="2:26" x14ac:dyDescent="0.2">
      <c r="B141" s="20" t="str">
        <f t="shared" si="38"/>
        <v>Godina 13</v>
      </c>
      <c r="D141" s="62">
        <v>240</v>
      </c>
      <c r="E141" s="73">
        <v>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106">
        <f t="shared" si="37"/>
        <v>0</v>
      </c>
      <c r="T141" s="106">
        <f t="shared" si="37"/>
        <v>0</v>
      </c>
      <c r="U141" s="106">
        <f t="shared" si="37"/>
        <v>0</v>
      </c>
      <c r="V141" s="106">
        <f t="shared" si="37"/>
        <v>0</v>
      </c>
      <c r="W141" s="106">
        <f t="shared" si="37"/>
        <v>0</v>
      </c>
      <c r="X141" s="106">
        <f t="shared" si="37"/>
        <v>0</v>
      </c>
      <c r="Y141" s="106">
        <f t="shared" si="37"/>
        <v>0</v>
      </c>
      <c r="Z141" s="106">
        <f t="shared" si="37"/>
        <v>0</v>
      </c>
    </row>
    <row r="142" spans="2:26" x14ac:dyDescent="0.2">
      <c r="B142" s="20" t="str">
        <f t="shared" si="38"/>
        <v>Godina 14</v>
      </c>
      <c r="D142" s="62">
        <v>240</v>
      </c>
      <c r="E142" s="73">
        <v>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106">
        <f t="shared" si="37"/>
        <v>0</v>
      </c>
      <c r="U142" s="106">
        <f t="shared" si="37"/>
        <v>0</v>
      </c>
      <c r="V142" s="106">
        <f t="shared" si="37"/>
        <v>0</v>
      </c>
      <c r="W142" s="106">
        <f t="shared" si="37"/>
        <v>0</v>
      </c>
      <c r="X142" s="106">
        <f t="shared" si="37"/>
        <v>0</v>
      </c>
      <c r="Y142" s="106">
        <f t="shared" si="37"/>
        <v>0</v>
      </c>
      <c r="Z142" s="106">
        <f t="shared" si="37"/>
        <v>0</v>
      </c>
    </row>
    <row r="143" spans="2:26" x14ac:dyDescent="0.2">
      <c r="B143" s="20" t="str">
        <f t="shared" si="38"/>
        <v>Godina 15</v>
      </c>
      <c r="D143" s="62">
        <v>240</v>
      </c>
      <c r="E143" s="73">
        <v>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106">
        <f t="shared" si="37"/>
        <v>0</v>
      </c>
      <c r="V143" s="106">
        <f t="shared" si="37"/>
        <v>0</v>
      </c>
      <c r="W143" s="106">
        <f t="shared" si="37"/>
        <v>0</v>
      </c>
      <c r="X143" s="106">
        <f t="shared" si="37"/>
        <v>0</v>
      </c>
      <c r="Y143" s="106">
        <f t="shared" si="37"/>
        <v>0</v>
      </c>
      <c r="Z143" s="106">
        <f t="shared" si="37"/>
        <v>0</v>
      </c>
    </row>
    <row r="144" spans="2:26" x14ac:dyDescent="0.2">
      <c r="B144" s="20" t="str">
        <f t="shared" si="38"/>
        <v>Godina 16</v>
      </c>
      <c r="D144" s="62">
        <v>240</v>
      </c>
      <c r="E144" s="73">
        <v>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106">
        <f t="shared" si="37"/>
        <v>0</v>
      </c>
      <c r="W144" s="106">
        <f t="shared" si="37"/>
        <v>0</v>
      </c>
      <c r="X144" s="106">
        <f t="shared" si="37"/>
        <v>0</v>
      </c>
      <c r="Y144" s="106">
        <f t="shared" si="37"/>
        <v>0</v>
      </c>
      <c r="Z144" s="106">
        <f t="shared" si="37"/>
        <v>0</v>
      </c>
    </row>
    <row r="145" spans="1:26" x14ac:dyDescent="0.2">
      <c r="B145" s="20" t="str">
        <f t="shared" si="38"/>
        <v>Godina 17</v>
      </c>
      <c r="D145" s="62">
        <v>240</v>
      </c>
      <c r="E145" s="73">
        <v>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106">
        <f t="shared" ref="W145:Z148" si="39">$D145*$E145</f>
        <v>0</v>
      </c>
      <c r="X145" s="106">
        <f t="shared" si="39"/>
        <v>0</v>
      </c>
      <c r="Y145" s="106">
        <f t="shared" si="39"/>
        <v>0</v>
      </c>
      <c r="Z145" s="106">
        <f t="shared" si="39"/>
        <v>0</v>
      </c>
    </row>
    <row r="146" spans="1:26" x14ac:dyDescent="0.2">
      <c r="B146" s="20" t="str">
        <f t="shared" si="38"/>
        <v>Godina 18</v>
      </c>
      <c r="D146" s="62">
        <v>240</v>
      </c>
      <c r="E146" s="73">
        <v>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106">
        <f t="shared" si="39"/>
        <v>0</v>
      </c>
      <c r="Y146" s="106">
        <f t="shared" si="39"/>
        <v>0</v>
      </c>
      <c r="Z146" s="106">
        <f t="shared" si="39"/>
        <v>0</v>
      </c>
    </row>
    <row r="147" spans="1:26" x14ac:dyDescent="0.2">
      <c r="B147" s="20" t="str">
        <f t="shared" si="38"/>
        <v>Godina 19</v>
      </c>
      <c r="D147" s="62">
        <v>240</v>
      </c>
      <c r="E147" s="73">
        <v>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106">
        <f t="shared" si="39"/>
        <v>0</v>
      </c>
      <c r="Z147" s="106">
        <f t="shared" si="39"/>
        <v>0</v>
      </c>
    </row>
    <row r="148" spans="1:26" ht="12.75" thickBot="1" x14ac:dyDescent="0.25">
      <c r="B148" s="32" t="str">
        <f t="shared" si="38"/>
        <v>Godina 20</v>
      </c>
      <c r="C148" s="25"/>
      <c r="D148" s="63">
        <v>240</v>
      </c>
      <c r="E148" s="173">
        <v>0</v>
      </c>
      <c r="F148" s="25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09">
        <f t="shared" si="39"/>
        <v>0</v>
      </c>
    </row>
    <row r="149" spans="1:26" ht="12.75" thickTop="1" x14ac:dyDescent="0.2">
      <c r="B149" s="24" t="s">
        <v>147</v>
      </c>
      <c r="G149" s="112">
        <f>SUM(G129:G148)</f>
        <v>0</v>
      </c>
      <c r="H149" s="112">
        <f>SUM(H129:H148)</f>
        <v>0</v>
      </c>
      <c r="I149" s="112">
        <f t="shared" ref="I149:Z149" si="40">SUM(I129:I148)</f>
        <v>0</v>
      </c>
      <c r="J149" s="112">
        <f t="shared" si="40"/>
        <v>0</v>
      </c>
      <c r="K149" s="112">
        <f t="shared" si="40"/>
        <v>0</v>
      </c>
      <c r="L149" s="112">
        <f t="shared" si="40"/>
        <v>0</v>
      </c>
      <c r="M149" s="112">
        <f t="shared" si="40"/>
        <v>0</v>
      </c>
      <c r="N149" s="112">
        <f t="shared" si="40"/>
        <v>0</v>
      </c>
      <c r="O149" s="112">
        <f t="shared" si="40"/>
        <v>0</v>
      </c>
      <c r="P149" s="112">
        <f t="shared" si="40"/>
        <v>0</v>
      </c>
      <c r="Q149" s="112">
        <f t="shared" si="40"/>
        <v>0</v>
      </c>
      <c r="R149" s="112">
        <f t="shared" si="40"/>
        <v>0</v>
      </c>
      <c r="S149" s="112">
        <f t="shared" si="40"/>
        <v>0</v>
      </c>
      <c r="T149" s="112">
        <f t="shared" si="40"/>
        <v>0</v>
      </c>
      <c r="U149" s="112">
        <f t="shared" si="40"/>
        <v>0</v>
      </c>
      <c r="V149" s="112">
        <f t="shared" si="40"/>
        <v>0</v>
      </c>
      <c r="W149" s="112">
        <f t="shared" si="40"/>
        <v>0</v>
      </c>
      <c r="X149" s="112">
        <f t="shared" si="40"/>
        <v>0</v>
      </c>
      <c r="Y149" s="112">
        <f t="shared" si="40"/>
        <v>0</v>
      </c>
      <c r="Z149" s="112">
        <f t="shared" si="40"/>
        <v>0</v>
      </c>
    </row>
    <row r="150" spans="1:26" x14ac:dyDescent="0.2">
      <c r="B150" s="21"/>
      <c r="E150" s="37"/>
    </row>
    <row r="151" spans="1:26" ht="12.75" thickBot="1" x14ac:dyDescent="0.25">
      <c r="B151" s="65" t="s">
        <v>294</v>
      </c>
      <c r="C151" s="56"/>
      <c r="D151" s="118">
        <f>SUM(G151:Z151)</f>
        <v>0</v>
      </c>
      <c r="E151" s="66" t="s">
        <v>227</v>
      </c>
      <c r="F151" s="56"/>
      <c r="G151" s="115">
        <f>SUM(G149)</f>
        <v>0</v>
      </c>
      <c r="H151" s="115">
        <f>SUM(H149)</f>
        <v>0</v>
      </c>
      <c r="I151" s="115">
        <f t="shared" ref="I151:Z151" si="41">SUM(I149)</f>
        <v>0</v>
      </c>
      <c r="J151" s="115">
        <f t="shared" si="41"/>
        <v>0</v>
      </c>
      <c r="K151" s="115">
        <f t="shared" si="41"/>
        <v>0</v>
      </c>
      <c r="L151" s="115">
        <f t="shared" si="41"/>
        <v>0</v>
      </c>
      <c r="M151" s="115">
        <f t="shared" si="41"/>
        <v>0</v>
      </c>
      <c r="N151" s="115">
        <f t="shared" si="41"/>
        <v>0</v>
      </c>
      <c r="O151" s="115">
        <f t="shared" si="41"/>
        <v>0</v>
      </c>
      <c r="P151" s="115">
        <f t="shared" si="41"/>
        <v>0</v>
      </c>
      <c r="Q151" s="115">
        <f t="shared" si="41"/>
        <v>0</v>
      </c>
      <c r="R151" s="115">
        <f t="shared" si="41"/>
        <v>0</v>
      </c>
      <c r="S151" s="115">
        <f t="shared" si="41"/>
        <v>0</v>
      </c>
      <c r="T151" s="115">
        <f t="shared" si="41"/>
        <v>0</v>
      </c>
      <c r="U151" s="115">
        <f t="shared" si="41"/>
        <v>0</v>
      </c>
      <c r="V151" s="115">
        <f t="shared" si="41"/>
        <v>0</v>
      </c>
      <c r="W151" s="115">
        <f t="shared" si="41"/>
        <v>0</v>
      </c>
      <c r="X151" s="115">
        <f t="shared" si="41"/>
        <v>0</v>
      </c>
      <c r="Y151" s="115">
        <f t="shared" si="41"/>
        <v>0</v>
      </c>
      <c r="Z151" s="115">
        <f t="shared" si="41"/>
        <v>0</v>
      </c>
    </row>
    <row r="152" spans="1:26" ht="12.75" thickTop="1" x14ac:dyDescent="0.2">
      <c r="B152" s="24"/>
      <c r="D152" s="117"/>
      <c r="E152" s="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x14ac:dyDescent="0.2">
      <c r="A153" s="211" t="s">
        <v>138</v>
      </c>
      <c r="B153" s="28" t="s">
        <v>286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x14ac:dyDescent="0.2"/>
    <row r="155" spans="1:26" x14ac:dyDescent="0.2">
      <c r="A155" s="7" t="s">
        <v>139</v>
      </c>
      <c r="B155" s="207" t="s">
        <v>146</v>
      </c>
    </row>
    <row r="156" spans="1:26" x14ac:dyDescent="0.2"/>
    <row r="157" spans="1:26" x14ac:dyDescent="0.2">
      <c r="B157" s="21" t="s">
        <v>157</v>
      </c>
      <c r="E157" s="37" t="s">
        <v>8</v>
      </c>
      <c r="G157" s="61">
        <f t="shared" ref="G157:Z157" si="42">G2</f>
        <v>1</v>
      </c>
      <c r="H157" s="61">
        <f t="shared" si="42"/>
        <v>2</v>
      </c>
      <c r="I157" s="61">
        <f t="shared" si="42"/>
        <v>3</v>
      </c>
      <c r="J157" s="61">
        <f t="shared" si="42"/>
        <v>4</v>
      </c>
      <c r="K157" s="61">
        <f t="shared" si="42"/>
        <v>5</v>
      </c>
      <c r="L157" s="61">
        <f t="shared" si="42"/>
        <v>6</v>
      </c>
      <c r="M157" s="61">
        <f t="shared" si="42"/>
        <v>7</v>
      </c>
      <c r="N157" s="61">
        <f t="shared" si="42"/>
        <v>8</v>
      </c>
      <c r="O157" s="61">
        <f t="shared" si="42"/>
        <v>9</v>
      </c>
      <c r="P157" s="61">
        <f t="shared" si="42"/>
        <v>10</v>
      </c>
      <c r="Q157" s="61">
        <f t="shared" si="42"/>
        <v>11</v>
      </c>
      <c r="R157" s="61">
        <f t="shared" si="42"/>
        <v>12</v>
      </c>
      <c r="S157" s="61">
        <f t="shared" si="42"/>
        <v>13</v>
      </c>
      <c r="T157" s="61">
        <f t="shared" si="42"/>
        <v>14</v>
      </c>
      <c r="U157" s="61">
        <f t="shared" si="42"/>
        <v>15</v>
      </c>
      <c r="V157" s="61">
        <f t="shared" si="42"/>
        <v>16</v>
      </c>
      <c r="W157" s="61">
        <f t="shared" si="42"/>
        <v>17</v>
      </c>
      <c r="X157" s="61">
        <f t="shared" si="42"/>
        <v>18</v>
      </c>
      <c r="Y157" s="61">
        <f t="shared" si="42"/>
        <v>19</v>
      </c>
      <c r="Z157" s="61">
        <f t="shared" si="42"/>
        <v>20</v>
      </c>
    </row>
    <row r="158" spans="1:26" x14ac:dyDescent="0.2">
      <c r="B158" s="21" t="s">
        <v>271</v>
      </c>
      <c r="E158" s="37" t="s">
        <v>4</v>
      </c>
      <c r="G158" s="57">
        <f>'Ulazni podaci'!H107</f>
        <v>0</v>
      </c>
      <c r="H158" s="57">
        <f>'Ulazni podaci'!I107</f>
        <v>0</v>
      </c>
      <c r="I158" s="57">
        <f>'Ulazni podaci'!J107</f>
        <v>0</v>
      </c>
      <c r="J158" s="57">
        <f>'Ulazni podaci'!K107</f>
        <v>0</v>
      </c>
      <c r="K158" s="57">
        <f>'Ulazni podaci'!L107</f>
        <v>0</v>
      </c>
      <c r="L158" s="57">
        <f>'Ulazni podaci'!M107</f>
        <v>0</v>
      </c>
      <c r="M158" s="57">
        <f>'Ulazni podaci'!N107</f>
        <v>0</v>
      </c>
      <c r="N158" s="57">
        <f>'Ulazni podaci'!O107</f>
        <v>0</v>
      </c>
      <c r="O158" s="57">
        <f>'Ulazni podaci'!P107</f>
        <v>0</v>
      </c>
      <c r="P158" s="57">
        <f>'Ulazni podaci'!Q107</f>
        <v>0</v>
      </c>
      <c r="Q158" s="57">
        <f>'Ulazni podaci'!R107</f>
        <v>0</v>
      </c>
      <c r="R158" s="57">
        <f>'Ulazni podaci'!S107</f>
        <v>0</v>
      </c>
      <c r="S158" s="57">
        <f>'Ulazni podaci'!T107</f>
        <v>0</v>
      </c>
      <c r="T158" s="57">
        <f>'Ulazni podaci'!U107</f>
        <v>0</v>
      </c>
      <c r="U158" s="57">
        <f>'Ulazni podaci'!V107</f>
        <v>0</v>
      </c>
      <c r="V158" s="57">
        <f>'Ulazni podaci'!W107</f>
        <v>0</v>
      </c>
      <c r="W158" s="57">
        <f>'Ulazni podaci'!X107</f>
        <v>0</v>
      </c>
      <c r="X158" s="57">
        <f>'Ulazni podaci'!Y107</f>
        <v>0</v>
      </c>
      <c r="Y158" s="57">
        <f>'Ulazni podaci'!Z107</f>
        <v>0</v>
      </c>
      <c r="Z158" s="57">
        <f>'Ulazni podaci'!AA107</f>
        <v>0</v>
      </c>
    </row>
    <row r="159" spans="1:26" x14ac:dyDescent="0.2">
      <c r="B159" s="21"/>
    </row>
    <row r="160" spans="1:26" x14ac:dyDescent="0.2">
      <c r="D160" s="1"/>
      <c r="E160" s="1" t="s">
        <v>157</v>
      </c>
    </row>
    <row r="161" spans="2:26" x14ac:dyDescent="0.2">
      <c r="D161" s="37"/>
      <c r="E161" s="37">
        <f t="array" ref="E161:E180">TRANSPOSE(G2:Z2)</f>
        <v>1</v>
      </c>
      <c r="G161" s="37">
        <v>1</v>
      </c>
      <c r="H161" s="37">
        <v>2</v>
      </c>
      <c r="I161" s="37">
        <v>3</v>
      </c>
      <c r="J161" s="37">
        <v>4</v>
      </c>
      <c r="K161" s="37">
        <v>5</v>
      </c>
      <c r="L161" s="37">
        <v>6</v>
      </c>
      <c r="M161" s="37">
        <v>7</v>
      </c>
      <c r="N161" s="37">
        <v>8</v>
      </c>
      <c r="O161" s="37">
        <v>9</v>
      </c>
      <c r="P161" s="37">
        <v>10</v>
      </c>
      <c r="Q161" s="37">
        <v>11</v>
      </c>
      <c r="R161" s="37">
        <v>12</v>
      </c>
      <c r="S161" s="37">
        <v>13</v>
      </c>
      <c r="T161" s="37">
        <v>14</v>
      </c>
      <c r="U161" s="37">
        <v>15</v>
      </c>
      <c r="V161" s="37">
        <v>16</v>
      </c>
      <c r="W161" s="37">
        <v>17</v>
      </c>
      <c r="X161" s="37">
        <v>18</v>
      </c>
      <c r="Y161" s="37">
        <v>19</v>
      </c>
      <c r="Z161" s="37">
        <v>20</v>
      </c>
    </row>
    <row r="162" spans="2:26" x14ac:dyDescent="0.2">
      <c r="D162" s="37"/>
      <c r="E162" s="37">
        <v>2</v>
      </c>
      <c r="G162" s="59"/>
      <c r="H162" s="37">
        <v>1</v>
      </c>
      <c r="I162" s="37">
        <v>2</v>
      </c>
      <c r="J162" s="37">
        <v>3</v>
      </c>
      <c r="K162" s="37">
        <v>4</v>
      </c>
      <c r="L162" s="37">
        <v>5</v>
      </c>
      <c r="M162" s="37">
        <v>6</v>
      </c>
      <c r="N162" s="37">
        <v>7</v>
      </c>
      <c r="O162" s="37">
        <v>8</v>
      </c>
      <c r="P162" s="37">
        <v>9</v>
      </c>
      <c r="Q162" s="37">
        <v>10</v>
      </c>
      <c r="R162" s="37">
        <v>11</v>
      </c>
      <c r="S162" s="37">
        <v>12</v>
      </c>
      <c r="T162" s="37">
        <v>13</v>
      </c>
      <c r="U162" s="37">
        <v>14</v>
      </c>
      <c r="V162" s="37">
        <v>15</v>
      </c>
      <c r="W162" s="37">
        <v>16</v>
      </c>
      <c r="X162" s="37">
        <v>17</v>
      </c>
      <c r="Y162" s="37">
        <v>18</v>
      </c>
      <c r="Z162" s="37">
        <v>19</v>
      </c>
    </row>
    <row r="163" spans="2:26" x14ac:dyDescent="0.2">
      <c r="B163" s="172"/>
      <c r="D163" s="37"/>
      <c r="E163" s="37">
        <v>3</v>
      </c>
      <c r="G163" s="59"/>
      <c r="H163" s="59"/>
      <c r="I163" s="37">
        <v>1</v>
      </c>
      <c r="J163" s="37">
        <v>2</v>
      </c>
      <c r="K163" s="37">
        <v>3</v>
      </c>
      <c r="L163" s="37">
        <v>4</v>
      </c>
      <c r="M163" s="37">
        <v>5</v>
      </c>
      <c r="N163" s="37">
        <v>6</v>
      </c>
      <c r="O163" s="37">
        <v>7</v>
      </c>
      <c r="P163" s="37">
        <v>8</v>
      </c>
      <c r="Q163" s="37">
        <v>9</v>
      </c>
      <c r="R163" s="37">
        <v>10</v>
      </c>
      <c r="S163" s="37">
        <v>11</v>
      </c>
      <c r="T163" s="37">
        <v>12</v>
      </c>
      <c r="U163" s="37">
        <v>13</v>
      </c>
      <c r="V163" s="37">
        <v>14</v>
      </c>
      <c r="W163" s="37">
        <v>15</v>
      </c>
      <c r="X163" s="37">
        <v>16</v>
      </c>
      <c r="Y163" s="37">
        <v>17</v>
      </c>
      <c r="Z163" s="37">
        <v>18</v>
      </c>
    </row>
    <row r="164" spans="2:26" x14ac:dyDescent="0.2">
      <c r="D164" s="37"/>
      <c r="E164" s="37">
        <v>4</v>
      </c>
      <c r="G164" s="59"/>
      <c r="H164" s="59"/>
      <c r="I164" s="59"/>
      <c r="J164" s="37">
        <v>1</v>
      </c>
      <c r="K164" s="37">
        <v>2</v>
      </c>
      <c r="L164" s="37">
        <v>3</v>
      </c>
      <c r="M164" s="37">
        <v>4</v>
      </c>
      <c r="N164" s="37">
        <v>5</v>
      </c>
      <c r="O164" s="37">
        <v>6</v>
      </c>
      <c r="P164" s="37">
        <v>7</v>
      </c>
      <c r="Q164" s="37">
        <v>8</v>
      </c>
      <c r="R164" s="37">
        <v>9</v>
      </c>
      <c r="S164" s="37">
        <v>10</v>
      </c>
      <c r="T164" s="37">
        <v>11</v>
      </c>
      <c r="U164" s="37">
        <v>12</v>
      </c>
      <c r="V164" s="37">
        <v>13</v>
      </c>
      <c r="W164" s="37">
        <v>14</v>
      </c>
      <c r="X164" s="37">
        <v>15</v>
      </c>
      <c r="Y164" s="37">
        <v>16</v>
      </c>
      <c r="Z164" s="37">
        <v>17</v>
      </c>
    </row>
    <row r="165" spans="2:26" x14ac:dyDescent="0.2">
      <c r="D165" s="37"/>
      <c r="E165" s="37">
        <v>5</v>
      </c>
      <c r="G165" s="59"/>
      <c r="H165" s="59"/>
      <c r="I165" s="59"/>
      <c r="J165" s="59"/>
      <c r="K165" s="37">
        <v>1</v>
      </c>
      <c r="L165" s="37">
        <v>2</v>
      </c>
      <c r="M165" s="37">
        <v>3</v>
      </c>
      <c r="N165" s="37">
        <v>4</v>
      </c>
      <c r="O165" s="37">
        <v>5</v>
      </c>
      <c r="P165" s="37">
        <v>6</v>
      </c>
      <c r="Q165" s="37">
        <v>7</v>
      </c>
      <c r="R165" s="37">
        <v>8</v>
      </c>
      <c r="S165" s="37">
        <v>9</v>
      </c>
      <c r="T165" s="37">
        <v>10</v>
      </c>
      <c r="U165" s="37">
        <v>11</v>
      </c>
      <c r="V165" s="37">
        <v>12</v>
      </c>
      <c r="W165" s="37">
        <v>13</v>
      </c>
      <c r="X165" s="37">
        <v>14</v>
      </c>
      <c r="Y165" s="37">
        <v>15</v>
      </c>
      <c r="Z165" s="37">
        <v>16</v>
      </c>
    </row>
    <row r="166" spans="2:26" x14ac:dyDescent="0.2">
      <c r="D166" s="37"/>
      <c r="E166" s="37">
        <v>6</v>
      </c>
      <c r="G166" s="59"/>
      <c r="H166" s="59"/>
      <c r="I166" s="59"/>
      <c r="J166" s="59"/>
      <c r="K166" s="59"/>
      <c r="L166" s="37">
        <v>1</v>
      </c>
      <c r="M166" s="37">
        <v>2</v>
      </c>
      <c r="N166" s="37">
        <v>3</v>
      </c>
      <c r="O166" s="37">
        <v>4</v>
      </c>
      <c r="P166" s="37">
        <v>5</v>
      </c>
      <c r="Q166" s="37">
        <v>6</v>
      </c>
      <c r="R166" s="37">
        <v>7</v>
      </c>
      <c r="S166" s="37">
        <v>8</v>
      </c>
      <c r="T166" s="37">
        <v>9</v>
      </c>
      <c r="U166" s="37">
        <v>10</v>
      </c>
      <c r="V166" s="37">
        <v>11</v>
      </c>
      <c r="W166" s="37">
        <v>12</v>
      </c>
      <c r="X166" s="37">
        <v>13</v>
      </c>
      <c r="Y166" s="37">
        <v>14</v>
      </c>
      <c r="Z166" s="37">
        <v>15</v>
      </c>
    </row>
    <row r="167" spans="2:26" x14ac:dyDescent="0.2">
      <c r="D167" s="37"/>
      <c r="E167" s="37">
        <v>7</v>
      </c>
      <c r="G167" s="59"/>
      <c r="H167" s="59"/>
      <c r="I167" s="59"/>
      <c r="J167" s="59"/>
      <c r="K167" s="59"/>
      <c r="L167" s="59"/>
      <c r="M167" s="37">
        <v>1</v>
      </c>
      <c r="N167" s="37">
        <v>2</v>
      </c>
      <c r="O167" s="37">
        <v>3</v>
      </c>
      <c r="P167" s="37">
        <v>4</v>
      </c>
      <c r="Q167" s="37">
        <v>5</v>
      </c>
      <c r="R167" s="37">
        <v>6</v>
      </c>
      <c r="S167" s="37">
        <v>7</v>
      </c>
      <c r="T167" s="37">
        <v>8</v>
      </c>
      <c r="U167" s="37">
        <v>9</v>
      </c>
      <c r="V167" s="37">
        <v>10</v>
      </c>
      <c r="W167" s="37">
        <v>11</v>
      </c>
      <c r="X167" s="37">
        <v>12</v>
      </c>
      <c r="Y167" s="37">
        <v>13</v>
      </c>
      <c r="Z167" s="37">
        <v>14</v>
      </c>
    </row>
    <row r="168" spans="2:26" x14ac:dyDescent="0.2">
      <c r="D168" s="37"/>
      <c r="E168" s="37">
        <v>8</v>
      </c>
      <c r="G168" s="59"/>
      <c r="H168" s="59"/>
      <c r="I168" s="59"/>
      <c r="J168" s="59"/>
      <c r="K168" s="59"/>
      <c r="L168" s="59"/>
      <c r="M168" s="59"/>
      <c r="N168" s="37">
        <v>1</v>
      </c>
      <c r="O168" s="37">
        <v>2</v>
      </c>
      <c r="P168" s="37">
        <v>3</v>
      </c>
      <c r="Q168" s="37">
        <v>4</v>
      </c>
      <c r="R168" s="37">
        <v>5</v>
      </c>
      <c r="S168" s="37">
        <v>6</v>
      </c>
      <c r="T168" s="37">
        <v>7</v>
      </c>
      <c r="U168" s="37">
        <v>8</v>
      </c>
      <c r="V168" s="37">
        <v>9</v>
      </c>
      <c r="W168" s="37">
        <v>10</v>
      </c>
      <c r="X168" s="37">
        <v>11</v>
      </c>
      <c r="Y168" s="37">
        <v>12</v>
      </c>
      <c r="Z168" s="37">
        <v>13</v>
      </c>
    </row>
    <row r="169" spans="2:26" x14ac:dyDescent="0.2">
      <c r="D169" s="37"/>
      <c r="E169" s="37">
        <v>9</v>
      </c>
      <c r="G169" s="59"/>
      <c r="H169" s="59"/>
      <c r="I169" s="59"/>
      <c r="J169" s="59"/>
      <c r="K169" s="59"/>
      <c r="L169" s="59"/>
      <c r="M169" s="59"/>
      <c r="N169" s="59"/>
      <c r="O169" s="37">
        <v>1</v>
      </c>
      <c r="P169" s="37">
        <v>2</v>
      </c>
      <c r="Q169" s="37">
        <v>3</v>
      </c>
      <c r="R169" s="37">
        <v>4</v>
      </c>
      <c r="S169" s="37">
        <v>5</v>
      </c>
      <c r="T169" s="37">
        <v>6</v>
      </c>
      <c r="U169" s="37">
        <v>7</v>
      </c>
      <c r="V169" s="37">
        <v>8</v>
      </c>
      <c r="W169" s="37">
        <v>9</v>
      </c>
      <c r="X169" s="37">
        <v>10</v>
      </c>
      <c r="Y169" s="37">
        <v>11</v>
      </c>
      <c r="Z169" s="37">
        <v>12</v>
      </c>
    </row>
    <row r="170" spans="2:26" x14ac:dyDescent="0.2">
      <c r="D170" s="37"/>
      <c r="E170" s="37">
        <v>10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37">
        <v>1</v>
      </c>
      <c r="Q170" s="37">
        <v>2</v>
      </c>
      <c r="R170" s="37">
        <v>3</v>
      </c>
      <c r="S170" s="37">
        <v>4</v>
      </c>
      <c r="T170" s="37">
        <v>5</v>
      </c>
      <c r="U170" s="37">
        <v>6</v>
      </c>
      <c r="V170" s="37">
        <v>7</v>
      </c>
      <c r="W170" s="37">
        <v>8</v>
      </c>
      <c r="X170" s="37">
        <v>9</v>
      </c>
      <c r="Y170" s="37">
        <v>10</v>
      </c>
      <c r="Z170" s="37">
        <v>11</v>
      </c>
    </row>
    <row r="171" spans="2:26" x14ac:dyDescent="0.2">
      <c r="D171" s="37"/>
      <c r="E171" s="37">
        <v>11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37">
        <v>1</v>
      </c>
      <c r="R171" s="37">
        <v>2</v>
      </c>
      <c r="S171" s="37">
        <v>3</v>
      </c>
      <c r="T171" s="37">
        <v>4</v>
      </c>
      <c r="U171" s="37">
        <v>5</v>
      </c>
      <c r="V171" s="37">
        <v>6</v>
      </c>
      <c r="W171" s="37">
        <v>7</v>
      </c>
      <c r="X171" s="37">
        <v>8</v>
      </c>
      <c r="Y171" s="37">
        <v>9</v>
      </c>
      <c r="Z171" s="37">
        <v>10</v>
      </c>
    </row>
    <row r="172" spans="2:26" x14ac:dyDescent="0.2">
      <c r="D172" s="37"/>
      <c r="E172" s="37">
        <v>12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37">
        <v>1</v>
      </c>
      <c r="S172" s="37">
        <v>2</v>
      </c>
      <c r="T172" s="37">
        <v>3</v>
      </c>
      <c r="U172" s="37">
        <v>4</v>
      </c>
      <c r="V172" s="37">
        <v>5</v>
      </c>
      <c r="W172" s="37">
        <v>6</v>
      </c>
      <c r="X172" s="37">
        <v>7</v>
      </c>
      <c r="Y172" s="37">
        <v>8</v>
      </c>
      <c r="Z172" s="37">
        <v>9</v>
      </c>
    </row>
    <row r="173" spans="2:26" x14ac:dyDescent="0.2">
      <c r="D173" s="37"/>
      <c r="E173" s="37">
        <v>13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37">
        <v>1</v>
      </c>
      <c r="T173" s="37">
        <v>2</v>
      </c>
      <c r="U173" s="37">
        <v>3</v>
      </c>
      <c r="V173" s="37">
        <v>4</v>
      </c>
      <c r="W173" s="37">
        <v>5</v>
      </c>
      <c r="X173" s="37">
        <v>6</v>
      </c>
      <c r="Y173" s="37">
        <v>7</v>
      </c>
      <c r="Z173" s="37">
        <v>8</v>
      </c>
    </row>
    <row r="174" spans="2:26" x14ac:dyDescent="0.2">
      <c r="D174" s="37"/>
      <c r="E174" s="37">
        <v>14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37">
        <v>1</v>
      </c>
      <c r="U174" s="37">
        <v>2</v>
      </c>
      <c r="V174" s="37">
        <v>3</v>
      </c>
      <c r="W174" s="37">
        <v>4</v>
      </c>
      <c r="X174" s="37">
        <v>5</v>
      </c>
      <c r="Y174" s="37">
        <v>6</v>
      </c>
      <c r="Z174" s="37">
        <v>7</v>
      </c>
    </row>
    <row r="175" spans="2:26" x14ac:dyDescent="0.2">
      <c r="D175" s="37"/>
      <c r="E175" s="37">
        <v>15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37">
        <v>1</v>
      </c>
      <c r="V175" s="37">
        <v>2</v>
      </c>
      <c r="W175" s="37">
        <v>3</v>
      </c>
      <c r="X175" s="37">
        <v>4</v>
      </c>
      <c r="Y175" s="37">
        <v>5</v>
      </c>
      <c r="Z175" s="37">
        <v>6</v>
      </c>
    </row>
    <row r="176" spans="2:26" x14ac:dyDescent="0.2">
      <c r="D176" s="37"/>
      <c r="E176" s="37">
        <v>16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37">
        <v>1</v>
      </c>
      <c r="W176" s="37">
        <v>2</v>
      </c>
      <c r="X176" s="37">
        <v>3</v>
      </c>
      <c r="Y176" s="37">
        <v>4</v>
      </c>
      <c r="Z176" s="37">
        <v>5</v>
      </c>
    </row>
    <row r="177" spans="2:26" x14ac:dyDescent="0.2">
      <c r="D177" s="37"/>
      <c r="E177" s="37">
        <v>17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37">
        <v>1</v>
      </c>
      <c r="X177" s="37">
        <v>2</v>
      </c>
      <c r="Y177" s="37">
        <v>3</v>
      </c>
      <c r="Z177" s="37">
        <v>4</v>
      </c>
    </row>
    <row r="178" spans="2:26" x14ac:dyDescent="0.2">
      <c r="D178" s="37"/>
      <c r="E178" s="37">
        <v>18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37">
        <v>1</v>
      </c>
      <c r="Y178" s="37">
        <v>2</v>
      </c>
      <c r="Z178" s="37">
        <v>3</v>
      </c>
    </row>
    <row r="179" spans="2:26" x14ac:dyDescent="0.2">
      <c r="D179" s="37"/>
      <c r="E179" s="37">
        <v>19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37">
        <v>1</v>
      </c>
      <c r="Z179" s="37">
        <v>2</v>
      </c>
    </row>
    <row r="180" spans="2:26" x14ac:dyDescent="0.2">
      <c r="D180" s="37"/>
      <c r="E180" s="37">
        <v>20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37">
        <v>1</v>
      </c>
    </row>
    <row r="181" spans="2:26" x14ac:dyDescent="0.2"/>
    <row r="182" spans="2:26" x14ac:dyDescent="0.2">
      <c r="B182" s="21" t="str">
        <f>"Bruto dodana vrijednost po zaposleniku ["&amp;'Ulazni podaci'!D79&amp;"]"</f>
        <v>Bruto dodana vrijednost po zaposleniku []</v>
      </c>
      <c r="E182" s="37" t="s">
        <v>237</v>
      </c>
      <c r="G182" s="60" t="str">
        <f>'Ulazni podaci'!H104</f>
        <v/>
      </c>
      <c r="H182" s="60" t="str">
        <f>'Ulazni podaci'!I104</f>
        <v/>
      </c>
      <c r="I182" s="60" t="str">
        <f>'Ulazni podaci'!J104</f>
        <v/>
      </c>
      <c r="J182" s="60" t="str">
        <f>'Ulazni podaci'!K104</f>
        <v/>
      </c>
      <c r="K182" s="60" t="str">
        <f>'Ulazni podaci'!L104</f>
        <v/>
      </c>
      <c r="L182" s="60" t="str">
        <f>'Ulazni podaci'!M104</f>
        <v/>
      </c>
      <c r="M182" s="60" t="str">
        <f>'Ulazni podaci'!N104</f>
        <v/>
      </c>
      <c r="N182" s="60" t="str">
        <f>'Ulazni podaci'!O104</f>
        <v/>
      </c>
      <c r="O182" s="60" t="str">
        <f>'Ulazni podaci'!P104</f>
        <v/>
      </c>
      <c r="P182" s="60" t="str">
        <f>'Ulazni podaci'!Q104</f>
        <v/>
      </c>
      <c r="Q182" s="60" t="str">
        <f>'Ulazni podaci'!R104</f>
        <v/>
      </c>
      <c r="R182" s="60" t="str">
        <f>'Ulazni podaci'!S104</f>
        <v/>
      </c>
      <c r="S182" s="60" t="str">
        <f>'Ulazni podaci'!T104</f>
        <v/>
      </c>
      <c r="T182" s="60" t="str">
        <f>'Ulazni podaci'!U104</f>
        <v/>
      </c>
      <c r="U182" s="60" t="str">
        <f>'Ulazni podaci'!V104</f>
        <v/>
      </c>
      <c r="V182" s="60" t="str">
        <f>'Ulazni podaci'!W104</f>
        <v/>
      </c>
      <c r="W182" s="60" t="str">
        <f>'Ulazni podaci'!X104</f>
        <v/>
      </c>
      <c r="X182" s="60" t="str">
        <f>'Ulazni podaci'!Y104</f>
        <v/>
      </c>
      <c r="Y182" s="60" t="str">
        <f>'Ulazni podaci'!Z104</f>
        <v/>
      </c>
      <c r="Z182" s="60" t="str">
        <f>'Ulazni podaci'!AA104</f>
        <v/>
      </c>
    </row>
    <row r="183" spans="2:26" x14ac:dyDescent="0.2">
      <c r="B183" s="20"/>
    </row>
    <row r="184" spans="2:26" x14ac:dyDescent="0.2">
      <c r="B184" s="51" t="s">
        <v>291</v>
      </c>
      <c r="E184" s="7" t="s">
        <v>259</v>
      </c>
      <c r="G184" s="61" t="e">
        <f>'Ulazni podaci'!H87</f>
        <v>#VALUE!</v>
      </c>
      <c r="H184" s="61" t="e">
        <f>'Ulazni podaci'!I87</f>
        <v>#VALUE!</v>
      </c>
      <c r="I184" s="61" t="e">
        <f>'Ulazni podaci'!J87</f>
        <v>#VALUE!</v>
      </c>
      <c r="J184" s="61" t="e">
        <f>'Ulazni podaci'!K87</f>
        <v>#VALUE!</v>
      </c>
      <c r="K184" s="61" t="e">
        <f>'Ulazni podaci'!L87</f>
        <v>#VALUE!</v>
      </c>
      <c r="L184" s="61" t="e">
        <f>'Ulazni podaci'!M87</f>
        <v>#VALUE!</v>
      </c>
      <c r="M184" s="61" t="e">
        <f>'Ulazni podaci'!N87</f>
        <v>#VALUE!</v>
      </c>
      <c r="N184" s="61" t="e">
        <f>'Ulazni podaci'!O87</f>
        <v>#VALUE!</v>
      </c>
      <c r="O184" s="61" t="e">
        <f>'Ulazni podaci'!P87</f>
        <v>#VALUE!</v>
      </c>
      <c r="P184" s="61" t="e">
        <f>'Ulazni podaci'!Q87</f>
        <v>#VALUE!</v>
      </c>
      <c r="Q184" s="61" t="e">
        <f>'Ulazni podaci'!R87</f>
        <v>#VALUE!</v>
      </c>
      <c r="R184" s="61" t="e">
        <f>'Ulazni podaci'!S87</f>
        <v>#VALUE!</v>
      </c>
      <c r="S184" s="61" t="e">
        <f>'Ulazni podaci'!T87</f>
        <v>#VALUE!</v>
      </c>
      <c r="T184" s="61" t="e">
        <f>'Ulazni podaci'!U87</f>
        <v>#VALUE!</v>
      </c>
      <c r="U184" s="61" t="e">
        <f>'Ulazni podaci'!V87</f>
        <v>#VALUE!</v>
      </c>
      <c r="V184" s="61" t="e">
        <f>'Ulazni podaci'!W87</f>
        <v>#VALUE!</v>
      </c>
      <c r="W184" s="61" t="e">
        <f>'Ulazni podaci'!X87</f>
        <v>#VALUE!</v>
      </c>
      <c r="X184" s="61" t="e">
        <f>'Ulazni podaci'!Y87</f>
        <v>#VALUE!</v>
      </c>
      <c r="Y184" s="61" t="e">
        <f>'Ulazni podaci'!Z87</f>
        <v>#VALUE!</v>
      </c>
      <c r="Z184" s="61" t="e">
        <f>'Ulazni podaci'!AA87</f>
        <v>#VALUE!</v>
      </c>
    </row>
    <row r="185" spans="2:26" x14ac:dyDescent="0.2"/>
    <row r="186" spans="2:26" x14ac:dyDescent="0.2">
      <c r="B186" s="52" t="s">
        <v>209</v>
      </c>
      <c r="D186" s="1" t="s">
        <v>293</v>
      </c>
      <c r="E186" s="52" t="s">
        <v>260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0" t="str">
        <f>"Godina "&amp;E161</f>
        <v>Godina 1</v>
      </c>
      <c r="D187" s="62" t="str">
        <f t="array" ref="D187:D206">TRANSPOSE(G182:Z182)</f>
        <v/>
      </c>
      <c r="E187" s="198" t="e">
        <f t="array" ref="E187:E206">TRANSPOSE(G184:Z184)</f>
        <v>#VALUE!</v>
      </c>
      <c r="G187" s="106">
        <f>IFERROR($D187*$E187*HLOOKUP(G161,$G$157:$Z$158,2),0)</f>
        <v>0</v>
      </c>
      <c r="H187" s="106">
        <f t="shared" ref="H187:Z188" si="44">IFERROR($D187*$E187*HLOOKUP(H161,$G$157:$Z$158,2),0)</f>
        <v>0</v>
      </c>
      <c r="I187" s="106">
        <f t="shared" si="44"/>
        <v>0</v>
      </c>
      <c r="J187" s="106">
        <f t="shared" si="44"/>
        <v>0</v>
      </c>
      <c r="K187" s="106">
        <f t="shared" si="44"/>
        <v>0</v>
      </c>
      <c r="L187" s="106">
        <f t="shared" si="44"/>
        <v>0</v>
      </c>
      <c r="M187" s="106">
        <f t="shared" si="44"/>
        <v>0</v>
      </c>
      <c r="N187" s="106">
        <f t="shared" si="44"/>
        <v>0</v>
      </c>
      <c r="O187" s="106">
        <f t="shared" si="44"/>
        <v>0</v>
      </c>
      <c r="P187" s="106">
        <f t="shared" si="44"/>
        <v>0</v>
      </c>
      <c r="Q187" s="106">
        <f t="shared" si="44"/>
        <v>0</v>
      </c>
      <c r="R187" s="106">
        <f t="shared" si="44"/>
        <v>0</v>
      </c>
      <c r="S187" s="106">
        <f t="shared" si="44"/>
        <v>0</v>
      </c>
      <c r="T187" s="106">
        <f t="shared" si="44"/>
        <v>0</v>
      </c>
      <c r="U187" s="106">
        <f t="shared" si="44"/>
        <v>0</v>
      </c>
      <c r="V187" s="106">
        <f t="shared" si="44"/>
        <v>0</v>
      </c>
      <c r="W187" s="106">
        <f t="shared" si="44"/>
        <v>0</v>
      </c>
      <c r="X187" s="106">
        <f t="shared" si="44"/>
        <v>0</v>
      </c>
      <c r="Y187" s="106">
        <f t="shared" si="44"/>
        <v>0</v>
      </c>
      <c r="Z187" s="106">
        <f t="shared" si="44"/>
        <v>0</v>
      </c>
    </row>
    <row r="188" spans="2:26" x14ac:dyDescent="0.2">
      <c r="B188" s="20" t="str">
        <f t="shared" ref="B188:B206" si="45">"Godina "&amp;E162</f>
        <v>Godina 2</v>
      </c>
      <c r="D188" s="62" t="str">
        <v/>
      </c>
      <c r="E188" s="198" t="e">
        <v>#VALUE!</v>
      </c>
      <c r="G188" s="59"/>
      <c r="H188" s="106">
        <f t="shared" si="44"/>
        <v>0</v>
      </c>
      <c r="I188" s="106">
        <f t="shared" si="44"/>
        <v>0</v>
      </c>
      <c r="J188" s="106">
        <f t="shared" si="44"/>
        <v>0</v>
      </c>
      <c r="K188" s="106">
        <f t="shared" si="44"/>
        <v>0</v>
      </c>
      <c r="L188" s="106">
        <f t="shared" si="44"/>
        <v>0</v>
      </c>
      <c r="M188" s="106">
        <f t="shared" si="44"/>
        <v>0</v>
      </c>
      <c r="N188" s="106">
        <f t="shared" si="44"/>
        <v>0</v>
      </c>
      <c r="O188" s="106">
        <f t="shared" si="44"/>
        <v>0</v>
      </c>
      <c r="P188" s="106">
        <f t="shared" si="44"/>
        <v>0</v>
      </c>
      <c r="Q188" s="106">
        <f t="shared" si="44"/>
        <v>0</v>
      </c>
      <c r="R188" s="106">
        <f t="shared" si="44"/>
        <v>0</v>
      </c>
      <c r="S188" s="106">
        <f t="shared" si="44"/>
        <v>0</v>
      </c>
      <c r="T188" s="106">
        <f t="shared" si="44"/>
        <v>0</v>
      </c>
      <c r="U188" s="106">
        <f t="shared" si="44"/>
        <v>0</v>
      </c>
      <c r="V188" s="106">
        <f t="shared" si="44"/>
        <v>0</v>
      </c>
      <c r="W188" s="106">
        <f t="shared" si="44"/>
        <v>0</v>
      </c>
      <c r="X188" s="106">
        <f t="shared" si="44"/>
        <v>0</v>
      </c>
      <c r="Y188" s="106">
        <f t="shared" si="44"/>
        <v>0</v>
      </c>
      <c r="Z188" s="106">
        <f t="shared" si="44"/>
        <v>0</v>
      </c>
    </row>
    <row r="189" spans="2:26" x14ac:dyDescent="0.2">
      <c r="B189" s="20" t="str">
        <f t="shared" si="45"/>
        <v>Godina 3</v>
      </c>
      <c r="D189" s="62" t="str">
        <v/>
      </c>
      <c r="E189" s="198" t="e">
        <v>#VALUE!</v>
      </c>
      <c r="G189" s="59"/>
      <c r="H189" s="59"/>
      <c r="I189" s="106">
        <f>IFERROR($D189*$E189*HLOOKUP(I163,$G$157:$Z$158,2),0)</f>
        <v>0</v>
      </c>
      <c r="J189" s="106">
        <f t="shared" ref="J189:Z189" si="46">IFERROR($D189*$E189*HLOOKUP(J163,$G$157:$Z$158,2),0)</f>
        <v>0</v>
      </c>
      <c r="K189" s="106">
        <f>IFERROR($D189*$E189*HLOOKUP(K163,$G$157:$Z$158,2),0)</f>
        <v>0</v>
      </c>
      <c r="L189" s="106">
        <f t="shared" si="46"/>
        <v>0</v>
      </c>
      <c r="M189" s="106">
        <f t="shared" si="46"/>
        <v>0</v>
      </c>
      <c r="N189" s="106">
        <f t="shared" si="46"/>
        <v>0</v>
      </c>
      <c r="O189" s="106">
        <f t="shared" si="46"/>
        <v>0</v>
      </c>
      <c r="P189" s="106">
        <f t="shared" si="46"/>
        <v>0</v>
      </c>
      <c r="Q189" s="106">
        <f t="shared" si="46"/>
        <v>0</v>
      </c>
      <c r="R189" s="106">
        <f t="shared" si="46"/>
        <v>0</v>
      </c>
      <c r="S189" s="106">
        <f t="shared" si="46"/>
        <v>0</v>
      </c>
      <c r="T189" s="106">
        <f t="shared" si="46"/>
        <v>0</v>
      </c>
      <c r="U189" s="106">
        <f t="shared" si="46"/>
        <v>0</v>
      </c>
      <c r="V189" s="106">
        <f t="shared" si="46"/>
        <v>0</v>
      </c>
      <c r="W189" s="106">
        <f t="shared" si="46"/>
        <v>0</v>
      </c>
      <c r="X189" s="106">
        <f t="shared" si="46"/>
        <v>0</v>
      </c>
      <c r="Y189" s="106">
        <f t="shared" si="46"/>
        <v>0</v>
      </c>
      <c r="Z189" s="106">
        <f t="shared" si="46"/>
        <v>0</v>
      </c>
    </row>
    <row r="190" spans="2:26" x14ac:dyDescent="0.2">
      <c r="B190" s="20" t="str">
        <f t="shared" si="45"/>
        <v>Godina 4</v>
      </c>
      <c r="D190" s="62" t="str">
        <v/>
      </c>
      <c r="E190" s="198" t="e">
        <v>#VALUE!</v>
      </c>
      <c r="G190" s="59"/>
      <c r="H190" s="59"/>
      <c r="I190" s="59"/>
      <c r="J190" s="106">
        <f t="shared" ref="J190:Z190" si="47">IFERROR($D190*$E190*HLOOKUP(J164,$G$157:$Z$158,2),0)</f>
        <v>0</v>
      </c>
      <c r="K190" s="106">
        <f t="shared" si="47"/>
        <v>0</v>
      </c>
      <c r="L190" s="106">
        <f t="shared" si="47"/>
        <v>0</v>
      </c>
      <c r="M190" s="106">
        <f t="shared" si="47"/>
        <v>0</v>
      </c>
      <c r="N190" s="106">
        <f t="shared" si="47"/>
        <v>0</v>
      </c>
      <c r="O190" s="106">
        <f t="shared" si="47"/>
        <v>0</v>
      </c>
      <c r="P190" s="106">
        <f t="shared" si="47"/>
        <v>0</v>
      </c>
      <c r="Q190" s="106">
        <f t="shared" si="47"/>
        <v>0</v>
      </c>
      <c r="R190" s="106">
        <f t="shared" si="47"/>
        <v>0</v>
      </c>
      <c r="S190" s="106">
        <f t="shared" si="47"/>
        <v>0</v>
      </c>
      <c r="T190" s="106">
        <f t="shared" si="47"/>
        <v>0</v>
      </c>
      <c r="U190" s="106">
        <f t="shared" si="47"/>
        <v>0</v>
      </c>
      <c r="V190" s="106">
        <f t="shared" si="47"/>
        <v>0</v>
      </c>
      <c r="W190" s="106">
        <f t="shared" si="47"/>
        <v>0</v>
      </c>
      <c r="X190" s="106">
        <f t="shared" si="47"/>
        <v>0</v>
      </c>
      <c r="Y190" s="106">
        <f t="shared" si="47"/>
        <v>0</v>
      </c>
      <c r="Z190" s="106">
        <f t="shared" si="47"/>
        <v>0</v>
      </c>
    </row>
    <row r="191" spans="2:26" x14ac:dyDescent="0.2">
      <c r="B191" s="20" t="str">
        <f t="shared" si="45"/>
        <v>Godina 5</v>
      </c>
      <c r="D191" s="62" t="str">
        <v/>
      </c>
      <c r="E191" s="198" t="e">
        <v>#VALUE!</v>
      </c>
      <c r="G191" s="59"/>
      <c r="H191" s="59"/>
      <c r="I191" s="59"/>
      <c r="J191" s="59"/>
      <c r="K191" s="106">
        <f t="shared" ref="K191:Z191" si="48">IFERROR($D191*$E191*HLOOKUP(K165,$G$157:$Z$158,2),0)</f>
        <v>0</v>
      </c>
      <c r="L191" s="106">
        <f t="shared" si="48"/>
        <v>0</v>
      </c>
      <c r="M191" s="106">
        <f t="shared" si="48"/>
        <v>0</v>
      </c>
      <c r="N191" s="106">
        <f t="shared" si="48"/>
        <v>0</v>
      </c>
      <c r="O191" s="106">
        <f t="shared" si="48"/>
        <v>0</v>
      </c>
      <c r="P191" s="106">
        <f t="shared" si="48"/>
        <v>0</v>
      </c>
      <c r="Q191" s="106">
        <f t="shared" si="48"/>
        <v>0</v>
      </c>
      <c r="R191" s="106">
        <f t="shared" si="48"/>
        <v>0</v>
      </c>
      <c r="S191" s="106">
        <f t="shared" si="48"/>
        <v>0</v>
      </c>
      <c r="T191" s="106">
        <f t="shared" si="48"/>
        <v>0</v>
      </c>
      <c r="U191" s="106">
        <f t="shared" si="48"/>
        <v>0</v>
      </c>
      <c r="V191" s="106">
        <f t="shared" si="48"/>
        <v>0</v>
      </c>
      <c r="W191" s="106">
        <f t="shared" si="48"/>
        <v>0</v>
      </c>
      <c r="X191" s="106">
        <f t="shared" si="48"/>
        <v>0</v>
      </c>
      <c r="Y191" s="106">
        <f t="shared" si="48"/>
        <v>0</v>
      </c>
      <c r="Z191" s="106">
        <f t="shared" si="48"/>
        <v>0</v>
      </c>
    </row>
    <row r="192" spans="2:26" x14ac:dyDescent="0.2">
      <c r="B192" s="20" t="str">
        <f t="shared" si="45"/>
        <v>Godina 6</v>
      </c>
      <c r="D192" s="62" t="str">
        <v/>
      </c>
      <c r="E192" s="198" t="e">
        <v>#VALUE!</v>
      </c>
      <c r="G192" s="59"/>
      <c r="H192" s="59"/>
      <c r="I192" s="59"/>
      <c r="J192" s="59"/>
      <c r="K192" s="59"/>
      <c r="L192" s="106">
        <f t="shared" ref="L192:Z192" si="49">IFERROR($D192*$E192*HLOOKUP(L166,$G$157:$Z$158,2),0)</f>
        <v>0</v>
      </c>
      <c r="M192" s="106">
        <f t="shared" si="49"/>
        <v>0</v>
      </c>
      <c r="N192" s="106">
        <f t="shared" si="49"/>
        <v>0</v>
      </c>
      <c r="O192" s="106">
        <f t="shared" si="49"/>
        <v>0</v>
      </c>
      <c r="P192" s="106">
        <f t="shared" si="49"/>
        <v>0</v>
      </c>
      <c r="Q192" s="106">
        <f t="shared" si="49"/>
        <v>0</v>
      </c>
      <c r="R192" s="106">
        <f t="shared" si="49"/>
        <v>0</v>
      </c>
      <c r="S192" s="106">
        <f t="shared" si="49"/>
        <v>0</v>
      </c>
      <c r="T192" s="106">
        <f t="shared" si="49"/>
        <v>0</v>
      </c>
      <c r="U192" s="106">
        <f t="shared" si="49"/>
        <v>0</v>
      </c>
      <c r="V192" s="106">
        <f t="shared" si="49"/>
        <v>0</v>
      </c>
      <c r="W192" s="106">
        <f t="shared" si="49"/>
        <v>0</v>
      </c>
      <c r="X192" s="106">
        <f t="shared" si="49"/>
        <v>0</v>
      </c>
      <c r="Y192" s="106">
        <f t="shared" si="49"/>
        <v>0</v>
      </c>
      <c r="Z192" s="106">
        <f t="shared" si="49"/>
        <v>0</v>
      </c>
    </row>
    <row r="193" spans="2:26" x14ac:dyDescent="0.2">
      <c r="B193" s="20" t="str">
        <f t="shared" si="45"/>
        <v>Godina 7</v>
      </c>
      <c r="D193" s="62" t="str">
        <v/>
      </c>
      <c r="E193" s="198" t="e">
        <v>#VALUE!</v>
      </c>
      <c r="G193" s="59"/>
      <c r="H193" s="59"/>
      <c r="I193" s="59"/>
      <c r="J193" s="59"/>
      <c r="K193" s="59"/>
      <c r="L193" s="59"/>
      <c r="M193" s="106">
        <f>IFERROR($D193*$E193*HLOOKUP(M167,$G$157:$Z$158,2),0)</f>
        <v>0</v>
      </c>
      <c r="N193" s="106">
        <f t="shared" ref="N193:Z193" si="50">IFERROR($D193*$E193*HLOOKUP(N167,$G$157:$Z$158,2),0)</f>
        <v>0</v>
      </c>
      <c r="O193" s="106">
        <f t="shared" si="50"/>
        <v>0</v>
      </c>
      <c r="P193" s="106">
        <f t="shared" si="50"/>
        <v>0</v>
      </c>
      <c r="Q193" s="106">
        <f t="shared" si="50"/>
        <v>0</v>
      </c>
      <c r="R193" s="106">
        <f t="shared" si="50"/>
        <v>0</v>
      </c>
      <c r="S193" s="106">
        <f t="shared" si="50"/>
        <v>0</v>
      </c>
      <c r="T193" s="106">
        <f t="shared" si="50"/>
        <v>0</v>
      </c>
      <c r="U193" s="106">
        <f t="shared" si="50"/>
        <v>0</v>
      </c>
      <c r="V193" s="106">
        <f t="shared" si="50"/>
        <v>0</v>
      </c>
      <c r="W193" s="106">
        <f t="shared" si="50"/>
        <v>0</v>
      </c>
      <c r="X193" s="106">
        <f t="shared" si="50"/>
        <v>0</v>
      </c>
      <c r="Y193" s="106">
        <f t="shared" si="50"/>
        <v>0</v>
      </c>
      <c r="Z193" s="106">
        <f t="shared" si="50"/>
        <v>0</v>
      </c>
    </row>
    <row r="194" spans="2:26" x14ac:dyDescent="0.2">
      <c r="B194" s="20" t="str">
        <f t="shared" si="45"/>
        <v>Godina 8</v>
      </c>
      <c r="D194" s="62" t="str">
        <v/>
      </c>
      <c r="E194" s="198" t="e">
        <v>#VALUE!</v>
      </c>
      <c r="G194" s="59"/>
      <c r="H194" s="59"/>
      <c r="I194" s="59"/>
      <c r="J194" s="59"/>
      <c r="K194" s="59"/>
      <c r="L194" s="59"/>
      <c r="M194" s="59"/>
      <c r="N194" s="106">
        <f t="shared" ref="N194:Z194" si="51">IFERROR($D194*$E194*HLOOKUP(N168,$G$157:$Z$158,2),0)</f>
        <v>0</v>
      </c>
      <c r="O194" s="106">
        <f t="shared" si="51"/>
        <v>0</v>
      </c>
      <c r="P194" s="106">
        <f t="shared" si="51"/>
        <v>0</v>
      </c>
      <c r="Q194" s="106">
        <f t="shared" si="51"/>
        <v>0</v>
      </c>
      <c r="R194" s="106">
        <f t="shared" si="51"/>
        <v>0</v>
      </c>
      <c r="S194" s="106">
        <f t="shared" si="51"/>
        <v>0</v>
      </c>
      <c r="T194" s="106">
        <f t="shared" si="51"/>
        <v>0</v>
      </c>
      <c r="U194" s="106">
        <f t="shared" si="51"/>
        <v>0</v>
      </c>
      <c r="V194" s="106">
        <f t="shared" si="51"/>
        <v>0</v>
      </c>
      <c r="W194" s="106">
        <f t="shared" si="51"/>
        <v>0</v>
      </c>
      <c r="X194" s="106">
        <f t="shared" si="51"/>
        <v>0</v>
      </c>
      <c r="Y194" s="106">
        <f t="shared" si="51"/>
        <v>0</v>
      </c>
      <c r="Z194" s="106">
        <f t="shared" si="51"/>
        <v>0</v>
      </c>
    </row>
    <row r="195" spans="2:26" x14ac:dyDescent="0.2">
      <c r="B195" s="20" t="str">
        <f t="shared" si="45"/>
        <v>Godina 9</v>
      </c>
      <c r="D195" s="62" t="str">
        <v/>
      </c>
      <c r="E195" s="198" t="e">
        <v>#VALUE!</v>
      </c>
      <c r="G195" s="59"/>
      <c r="H195" s="59"/>
      <c r="I195" s="59"/>
      <c r="J195" s="59"/>
      <c r="K195" s="59"/>
      <c r="L195" s="59"/>
      <c r="M195" s="59"/>
      <c r="N195" s="59"/>
      <c r="O195" s="106">
        <f t="shared" ref="O195:Z195" si="52">IFERROR($D195*$E195*HLOOKUP(O169,$G$157:$Z$158,2),0)</f>
        <v>0</v>
      </c>
      <c r="P195" s="106">
        <f t="shared" si="52"/>
        <v>0</v>
      </c>
      <c r="Q195" s="106">
        <f t="shared" si="52"/>
        <v>0</v>
      </c>
      <c r="R195" s="106">
        <f t="shared" si="52"/>
        <v>0</v>
      </c>
      <c r="S195" s="106">
        <f t="shared" si="52"/>
        <v>0</v>
      </c>
      <c r="T195" s="106">
        <f t="shared" si="52"/>
        <v>0</v>
      </c>
      <c r="U195" s="106">
        <f t="shared" si="52"/>
        <v>0</v>
      </c>
      <c r="V195" s="106">
        <f t="shared" si="52"/>
        <v>0</v>
      </c>
      <c r="W195" s="106">
        <f t="shared" si="52"/>
        <v>0</v>
      </c>
      <c r="X195" s="106">
        <f t="shared" si="52"/>
        <v>0</v>
      </c>
      <c r="Y195" s="106">
        <f t="shared" si="52"/>
        <v>0</v>
      </c>
      <c r="Z195" s="106">
        <f t="shared" si="52"/>
        <v>0</v>
      </c>
    </row>
    <row r="196" spans="2:26" x14ac:dyDescent="0.2">
      <c r="B196" s="20" t="str">
        <f t="shared" si="45"/>
        <v>Godina 10</v>
      </c>
      <c r="D196" s="62" t="str">
        <v/>
      </c>
      <c r="E196" s="198" t="e">
        <v>#VALUE!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106">
        <f t="shared" ref="P196:Z196" si="53">IFERROR($D196*$E196*HLOOKUP(P170,$G$157:$Z$158,2),0)</f>
        <v>0</v>
      </c>
      <c r="Q196" s="106">
        <f t="shared" si="53"/>
        <v>0</v>
      </c>
      <c r="R196" s="106">
        <f t="shared" si="53"/>
        <v>0</v>
      </c>
      <c r="S196" s="106">
        <f t="shared" si="53"/>
        <v>0</v>
      </c>
      <c r="T196" s="106">
        <f t="shared" si="53"/>
        <v>0</v>
      </c>
      <c r="U196" s="106">
        <f t="shared" si="53"/>
        <v>0</v>
      </c>
      <c r="V196" s="106">
        <f t="shared" si="53"/>
        <v>0</v>
      </c>
      <c r="W196" s="106">
        <f t="shared" si="53"/>
        <v>0</v>
      </c>
      <c r="X196" s="106">
        <f t="shared" si="53"/>
        <v>0</v>
      </c>
      <c r="Y196" s="106">
        <f t="shared" si="53"/>
        <v>0</v>
      </c>
      <c r="Z196" s="106">
        <f t="shared" si="53"/>
        <v>0</v>
      </c>
    </row>
    <row r="197" spans="2:26" x14ac:dyDescent="0.2">
      <c r="B197" s="20" t="str">
        <f t="shared" si="45"/>
        <v>Godina 11</v>
      </c>
      <c r="D197" s="62" t="str">
        <v/>
      </c>
      <c r="E197" s="198" t="e">
        <v>#VALUE!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106">
        <f t="shared" ref="Q197:Z197" si="54">IFERROR($D197*$E197*HLOOKUP(Q171,$G$157:$Z$158,2),0)</f>
        <v>0</v>
      </c>
      <c r="R197" s="106">
        <f t="shared" si="54"/>
        <v>0</v>
      </c>
      <c r="S197" s="106">
        <f t="shared" si="54"/>
        <v>0</v>
      </c>
      <c r="T197" s="106">
        <f t="shared" si="54"/>
        <v>0</v>
      </c>
      <c r="U197" s="106">
        <f t="shared" si="54"/>
        <v>0</v>
      </c>
      <c r="V197" s="106">
        <f t="shared" si="54"/>
        <v>0</v>
      </c>
      <c r="W197" s="106">
        <f t="shared" si="54"/>
        <v>0</v>
      </c>
      <c r="X197" s="106">
        <f t="shared" si="54"/>
        <v>0</v>
      </c>
      <c r="Y197" s="106">
        <f t="shared" si="54"/>
        <v>0</v>
      </c>
      <c r="Z197" s="106">
        <f t="shared" si="54"/>
        <v>0</v>
      </c>
    </row>
    <row r="198" spans="2:26" x14ac:dyDescent="0.2">
      <c r="B198" s="20" t="str">
        <f t="shared" si="45"/>
        <v>Godina 12</v>
      </c>
      <c r="D198" s="62" t="str">
        <v/>
      </c>
      <c r="E198" s="198" t="e">
        <v>#VALUE!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106">
        <f t="shared" ref="R198:Z198" si="55">IFERROR($D198*$E198*HLOOKUP(R172,$G$157:$Z$158,2),0)</f>
        <v>0</v>
      </c>
      <c r="S198" s="106">
        <f t="shared" si="55"/>
        <v>0</v>
      </c>
      <c r="T198" s="106">
        <f t="shared" si="55"/>
        <v>0</v>
      </c>
      <c r="U198" s="106">
        <f t="shared" si="55"/>
        <v>0</v>
      </c>
      <c r="V198" s="106">
        <f t="shared" si="55"/>
        <v>0</v>
      </c>
      <c r="W198" s="106">
        <f t="shared" si="55"/>
        <v>0</v>
      </c>
      <c r="X198" s="106">
        <f t="shared" si="55"/>
        <v>0</v>
      </c>
      <c r="Y198" s="106">
        <f t="shared" si="55"/>
        <v>0</v>
      </c>
      <c r="Z198" s="106">
        <f t="shared" si="55"/>
        <v>0</v>
      </c>
    </row>
    <row r="199" spans="2:26" x14ac:dyDescent="0.2">
      <c r="B199" s="20" t="str">
        <f t="shared" si="45"/>
        <v>Godina 13</v>
      </c>
      <c r="D199" s="62" t="str">
        <v/>
      </c>
      <c r="E199" s="198" t="e">
        <v>#VALUE!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06">
        <f t="shared" ref="S199:Z199" si="56">IFERROR($D199*$E199*HLOOKUP(S173,$G$157:$Z$158,2),0)</f>
        <v>0</v>
      </c>
      <c r="T199" s="106">
        <f t="shared" si="56"/>
        <v>0</v>
      </c>
      <c r="U199" s="106">
        <f t="shared" si="56"/>
        <v>0</v>
      </c>
      <c r="V199" s="106">
        <f t="shared" si="56"/>
        <v>0</v>
      </c>
      <c r="W199" s="106">
        <f t="shared" si="56"/>
        <v>0</v>
      </c>
      <c r="X199" s="106">
        <f t="shared" si="56"/>
        <v>0</v>
      </c>
      <c r="Y199" s="106">
        <f t="shared" si="56"/>
        <v>0</v>
      </c>
      <c r="Z199" s="106">
        <f t="shared" si="56"/>
        <v>0</v>
      </c>
    </row>
    <row r="200" spans="2:26" x14ac:dyDescent="0.2">
      <c r="B200" s="20" t="str">
        <f t="shared" si="45"/>
        <v>Godina 14</v>
      </c>
      <c r="D200" s="62" t="str">
        <v/>
      </c>
      <c r="E200" s="198" t="e">
        <v>#VALUE!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06">
        <f t="shared" ref="T200:Z200" si="57">IFERROR($D200*$E200*HLOOKUP(T174,$G$157:$Z$158,2),0)</f>
        <v>0</v>
      </c>
      <c r="U200" s="106">
        <f t="shared" si="57"/>
        <v>0</v>
      </c>
      <c r="V200" s="106">
        <f t="shared" si="57"/>
        <v>0</v>
      </c>
      <c r="W200" s="106">
        <f t="shared" si="57"/>
        <v>0</v>
      </c>
      <c r="X200" s="106">
        <f t="shared" si="57"/>
        <v>0</v>
      </c>
      <c r="Y200" s="106">
        <f t="shared" si="57"/>
        <v>0</v>
      </c>
      <c r="Z200" s="106">
        <f t="shared" si="57"/>
        <v>0</v>
      </c>
    </row>
    <row r="201" spans="2:26" x14ac:dyDescent="0.2">
      <c r="B201" s="20" t="str">
        <f t="shared" si="45"/>
        <v>Godina 15</v>
      </c>
      <c r="D201" s="62" t="str">
        <v/>
      </c>
      <c r="E201" s="198" t="e">
        <v>#VALUE!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106">
        <f t="shared" ref="U201:Z201" si="58">IFERROR($D201*$E201*HLOOKUP(U175,$G$157:$Z$158,2),0)</f>
        <v>0</v>
      </c>
      <c r="V201" s="106">
        <f t="shared" si="58"/>
        <v>0</v>
      </c>
      <c r="W201" s="106">
        <f t="shared" si="58"/>
        <v>0</v>
      </c>
      <c r="X201" s="106">
        <f t="shared" si="58"/>
        <v>0</v>
      </c>
      <c r="Y201" s="106">
        <f t="shared" si="58"/>
        <v>0</v>
      </c>
      <c r="Z201" s="106">
        <f t="shared" si="58"/>
        <v>0</v>
      </c>
    </row>
    <row r="202" spans="2:26" x14ac:dyDescent="0.2">
      <c r="B202" s="20" t="str">
        <f t="shared" si="45"/>
        <v>Godina 16</v>
      </c>
      <c r="D202" s="62" t="str">
        <v/>
      </c>
      <c r="E202" s="198" t="e">
        <v>#VALUE!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106">
        <f t="shared" ref="V202:Z202" si="59">IFERROR($D202*$E202*HLOOKUP(V176,$G$157:$Z$158,2),0)</f>
        <v>0</v>
      </c>
      <c r="W202" s="106">
        <f t="shared" si="59"/>
        <v>0</v>
      </c>
      <c r="X202" s="106">
        <f t="shared" si="59"/>
        <v>0</v>
      </c>
      <c r="Y202" s="106">
        <f t="shared" si="59"/>
        <v>0</v>
      </c>
      <c r="Z202" s="106">
        <f t="shared" si="59"/>
        <v>0</v>
      </c>
    </row>
    <row r="203" spans="2:26" x14ac:dyDescent="0.2">
      <c r="B203" s="20" t="str">
        <f t="shared" si="45"/>
        <v>Godina 17</v>
      </c>
      <c r="D203" s="62" t="str">
        <v/>
      </c>
      <c r="E203" s="198" t="e">
        <v>#VALUE!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106">
        <f t="shared" ref="W203:Z203" si="60">IFERROR($D203*$E203*HLOOKUP(W177,$G$157:$Z$158,2),0)</f>
        <v>0</v>
      </c>
      <c r="X203" s="106">
        <f t="shared" si="60"/>
        <v>0</v>
      </c>
      <c r="Y203" s="106">
        <f t="shared" si="60"/>
        <v>0</v>
      </c>
      <c r="Z203" s="106">
        <f t="shared" si="60"/>
        <v>0</v>
      </c>
    </row>
    <row r="204" spans="2:26" x14ac:dyDescent="0.2">
      <c r="B204" s="20" t="str">
        <f t="shared" si="45"/>
        <v>Godina 18</v>
      </c>
      <c r="D204" s="62" t="str">
        <v/>
      </c>
      <c r="E204" s="198" t="e">
        <v>#VALUE!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106">
        <f t="shared" ref="X204:Z204" si="61">IFERROR($D204*$E204*HLOOKUP(X178,$G$157:$Z$158,2),0)</f>
        <v>0</v>
      </c>
      <c r="Y204" s="106">
        <f t="shared" si="61"/>
        <v>0</v>
      </c>
      <c r="Z204" s="106">
        <f t="shared" si="61"/>
        <v>0</v>
      </c>
    </row>
    <row r="205" spans="2:26" x14ac:dyDescent="0.2">
      <c r="B205" s="20" t="str">
        <f t="shared" si="45"/>
        <v>Godina 19</v>
      </c>
      <c r="D205" s="62" t="str">
        <v/>
      </c>
      <c r="E205" s="198" t="e">
        <v>#VALUE!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106">
        <f t="shared" ref="Y205:Z205" si="62">IFERROR($D205*$E205*HLOOKUP(Y179,$G$157:$Z$158,2),0)</f>
        <v>0</v>
      </c>
      <c r="Z205" s="106">
        <f t="shared" si="62"/>
        <v>0</v>
      </c>
    </row>
    <row r="206" spans="2:26" ht="12.75" thickBot="1" x14ac:dyDescent="0.25">
      <c r="B206" s="32" t="str">
        <f t="shared" si="45"/>
        <v>Godina 20</v>
      </c>
      <c r="C206" s="25"/>
      <c r="D206" s="63" t="str">
        <v/>
      </c>
      <c r="E206" s="199" t="e">
        <v>#VALUE!</v>
      </c>
      <c r="F206" s="25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06">
        <f>IFERROR($D206*$E206*HLOOKUP(Z180,$G$157:$Z$158,2),0)</f>
        <v>0</v>
      </c>
    </row>
    <row r="207" spans="2:26" ht="12.75" thickTop="1" x14ac:dyDescent="0.2">
      <c r="B207" s="24" t="s">
        <v>147</v>
      </c>
      <c r="G207" s="112">
        <f>SUM(G187:G206)</f>
        <v>0</v>
      </c>
      <c r="H207" s="112">
        <f>SUM(H187:H206)</f>
        <v>0</v>
      </c>
      <c r="I207" s="112">
        <f>SUM(I187:I206)</f>
        <v>0</v>
      </c>
      <c r="J207" s="112">
        <f t="shared" ref="J207" si="63">SUM(J187:J206)</f>
        <v>0</v>
      </c>
      <c r="K207" s="112">
        <f>SUM(K187:K206)</f>
        <v>0</v>
      </c>
      <c r="L207" s="112">
        <f t="shared" ref="L207:Z207" si="64">SUM(L187:L206)</f>
        <v>0</v>
      </c>
      <c r="M207" s="112">
        <f t="shared" si="64"/>
        <v>0</v>
      </c>
      <c r="N207" s="112">
        <f t="shared" si="64"/>
        <v>0</v>
      </c>
      <c r="O207" s="112">
        <f t="shared" si="64"/>
        <v>0</v>
      </c>
      <c r="P207" s="112">
        <f t="shared" si="64"/>
        <v>0</v>
      </c>
      <c r="Q207" s="112">
        <f t="shared" si="64"/>
        <v>0</v>
      </c>
      <c r="R207" s="112">
        <f t="shared" si="64"/>
        <v>0</v>
      </c>
      <c r="S207" s="112">
        <f t="shared" si="64"/>
        <v>0</v>
      </c>
      <c r="T207" s="112">
        <f t="shared" si="64"/>
        <v>0</v>
      </c>
      <c r="U207" s="112">
        <f t="shared" si="64"/>
        <v>0</v>
      </c>
      <c r="V207" s="112">
        <f t="shared" si="64"/>
        <v>0</v>
      </c>
      <c r="W207" s="112">
        <f t="shared" si="64"/>
        <v>0</v>
      </c>
      <c r="X207" s="112">
        <f t="shared" si="64"/>
        <v>0</v>
      </c>
      <c r="Y207" s="112">
        <f t="shared" si="64"/>
        <v>0</v>
      </c>
      <c r="Z207" s="112">
        <f t="shared" si="64"/>
        <v>0</v>
      </c>
    </row>
    <row r="208" spans="2:26" x14ac:dyDescent="0.2">
      <c r="B208" s="193"/>
    </row>
    <row r="209" spans="1:26" x14ac:dyDescent="0.2"/>
    <row r="210" spans="1:26" ht="12.75" thickBot="1" x14ac:dyDescent="0.25">
      <c r="B210" s="210" t="s">
        <v>289</v>
      </c>
      <c r="C210" s="56"/>
      <c r="D210" s="118">
        <f>SUM(G210:Z210)</f>
        <v>0</v>
      </c>
      <c r="E210" s="66" t="s">
        <v>227</v>
      </c>
      <c r="F210" s="56"/>
      <c r="G210" s="115">
        <f>SUM(G207)</f>
        <v>0</v>
      </c>
      <c r="H210" s="115">
        <f>SUM(H207)</f>
        <v>0</v>
      </c>
      <c r="I210" s="115">
        <f t="shared" ref="I210:J210" si="65">SUM(I207)</f>
        <v>0</v>
      </c>
      <c r="J210" s="115">
        <f t="shared" si="65"/>
        <v>0</v>
      </c>
      <c r="K210" s="115">
        <f>SUM(K207)</f>
        <v>0</v>
      </c>
      <c r="L210" s="115">
        <f>SUM(L207)</f>
        <v>0</v>
      </c>
      <c r="M210" s="115">
        <f t="shared" ref="M210:Z210" si="66">SUM(M207)</f>
        <v>0</v>
      </c>
      <c r="N210" s="115">
        <f t="shared" si="66"/>
        <v>0</v>
      </c>
      <c r="O210" s="115">
        <f t="shared" si="66"/>
        <v>0</v>
      </c>
      <c r="P210" s="115">
        <f t="shared" si="66"/>
        <v>0</v>
      </c>
      <c r="Q210" s="115">
        <f t="shared" si="66"/>
        <v>0</v>
      </c>
      <c r="R210" s="115">
        <f t="shared" si="66"/>
        <v>0</v>
      </c>
      <c r="S210" s="115">
        <f t="shared" si="66"/>
        <v>0</v>
      </c>
      <c r="T210" s="115">
        <f t="shared" si="66"/>
        <v>0</v>
      </c>
      <c r="U210" s="115">
        <f t="shared" si="66"/>
        <v>0</v>
      </c>
      <c r="V210" s="115">
        <f t="shared" si="66"/>
        <v>0</v>
      </c>
      <c r="W210" s="115">
        <f t="shared" si="66"/>
        <v>0</v>
      </c>
      <c r="X210" s="115">
        <f t="shared" si="66"/>
        <v>0</v>
      </c>
      <c r="Y210" s="115">
        <f t="shared" si="66"/>
        <v>0</v>
      </c>
      <c r="Z210" s="115">
        <f t="shared" si="66"/>
        <v>0</v>
      </c>
    </row>
    <row r="211" spans="1:26" ht="12.75" thickTop="1" x14ac:dyDescent="0.2"/>
    <row r="212" spans="1:26" x14ac:dyDescent="0.2">
      <c r="A212" s="7" t="s">
        <v>140</v>
      </c>
      <c r="B212" s="207" t="s">
        <v>148</v>
      </c>
    </row>
    <row r="213" spans="1:26" x14ac:dyDescent="0.2"/>
    <row r="214" spans="1:26" x14ac:dyDescent="0.2">
      <c r="B214" s="21" t="s">
        <v>287</v>
      </c>
      <c r="E214" s="37" t="s">
        <v>253</v>
      </c>
      <c r="G214" s="60">
        <f>'Ulazni podaci'!H111</f>
        <v>240</v>
      </c>
      <c r="H214" s="60">
        <f>'Ulazni podaci'!I111</f>
        <v>240</v>
      </c>
      <c r="I214" s="60">
        <f>'Ulazni podaci'!J111</f>
        <v>240</v>
      </c>
      <c r="J214" s="60">
        <f>'Ulazni podaci'!K111</f>
        <v>240</v>
      </c>
      <c r="K214" s="60">
        <f>'Ulazni podaci'!L111</f>
        <v>240</v>
      </c>
      <c r="L214" s="60">
        <f>'Ulazni podaci'!M111</f>
        <v>240</v>
      </c>
      <c r="M214" s="60">
        <f>'Ulazni podaci'!N111</f>
        <v>240</v>
      </c>
      <c r="N214" s="60">
        <f>'Ulazni podaci'!O111</f>
        <v>240</v>
      </c>
      <c r="O214" s="60">
        <f>'Ulazni podaci'!P111</f>
        <v>240</v>
      </c>
      <c r="P214" s="60">
        <f>'Ulazni podaci'!Q111</f>
        <v>240</v>
      </c>
      <c r="Q214" s="60">
        <f>'Ulazni podaci'!R111</f>
        <v>240</v>
      </c>
      <c r="R214" s="60">
        <f>'Ulazni podaci'!S111</f>
        <v>240</v>
      </c>
      <c r="S214" s="60">
        <f>'Ulazni podaci'!T111</f>
        <v>240</v>
      </c>
      <c r="T214" s="60">
        <f>'Ulazni podaci'!U111</f>
        <v>240</v>
      </c>
      <c r="U214" s="60">
        <f>'Ulazni podaci'!V111</f>
        <v>240</v>
      </c>
      <c r="V214" s="60">
        <f>'Ulazni podaci'!W111</f>
        <v>240</v>
      </c>
      <c r="W214" s="60">
        <f>'Ulazni podaci'!X111</f>
        <v>240</v>
      </c>
      <c r="X214" s="60">
        <f>'Ulazni podaci'!Y111</f>
        <v>240</v>
      </c>
      <c r="Y214" s="60">
        <f>'Ulazni podaci'!Z111</f>
        <v>240</v>
      </c>
      <c r="Z214" s="60">
        <f>'Ulazni podaci'!AA111</f>
        <v>240</v>
      </c>
    </row>
    <row r="215" spans="1:26" x14ac:dyDescent="0.2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x14ac:dyDescent="0.2">
      <c r="B216" s="51" t="s">
        <v>269</v>
      </c>
      <c r="E216" s="7" t="s">
        <v>159</v>
      </c>
      <c r="G216" s="60">
        <f>'Ulazni podaci'!H93</f>
        <v>0</v>
      </c>
      <c r="H216" s="60">
        <f>'Ulazni podaci'!I93</f>
        <v>0</v>
      </c>
      <c r="I216" s="60">
        <f>'Ulazni podaci'!J93</f>
        <v>0</v>
      </c>
      <c r="J216" s="60">
        <f>'Ulazni podaci'!K93</f>
        <v>0</v>
      </c>
      <c r="K216" s="60">
        <f>'Ulazni podaci'!L93</f>
        <v>0</v>
      </c>
      <c r="L216" s="60">
        <f>'Ulazni podaci'!M93</f>
        <v>0</v>
      </c>
      <c r="M216" s="60">
        <f>'Ulazni podaci'!N93</f>
        <v>0</v>
      </c>
      <c r="N216" s="60">
        <f>'Ulazni podaci'!O93</f>
        <v>0</v>
      </c>
      <c r="O216" s="60">
        <f>'Ulazni podaci'!P93</f>
        <v>0</v>
      </c>
      <c r="P216" s="60">
        <f>'Ulazni podaci'!Q93</f>
        <v>0</v>
      </c>
      <c r="Q216" s="60">
        <f>'Ulazni podaci'!R93</f>
        <v>0</v>
      </c>
      <c r="R216" s="60">
        <f>'Ulazni podaci'!S93</f>
        <v>0</v>
      </c>
      <c r="S216" s="60">
        <f>'Ulazni podaci'!T93</f>
        <v>0</v>
      </c>
      <c r="T216" s="60">
        <f>'Ulazni podaci'!U93</f>
        <v>0</v>
      </c>
      <c r="U216" s="60">
        <f>'Ulazni podaci'!V93</f>
        <v>0</v>
      </c>
      <c r="V216" s="60">
        <f>'Ulazni podaci'!W93</f>
        <v>0</v>
      </c>
      <c r="W216" s="60">
        <f>'Ulazni podaci'!X93</f>
        <v>0</v>
      </c>
      <c r="X216" s="60">
        <f>'Ulazni podaci'!Y93</f>
        <v>0</v>
      </c>
      <c r="Y216" s="60">
        <f>'Ulazni podaci'!Z93</f>
        <v>0</v>
      </c>
      <c r="Z216" s="60">
        <f>'Ulazni podaci'!AA93</f>
        <v>0</v>
      </c>
    </row>
    <row r="217" spans="1:26" x14ac:dyDescent="0.2"/>
    <row r="218" spans="1:26" x14ac:dyDescent="0.2">
      <c r="B218" s="21"/>
      <c r="E218" s="37"/>
    </row>
    <row r="219" spans="1:26" x14ac:dyDescent="0.2">
      <c r="B219" s="134" t="s">
        <v>210</v>
      </c>
      <c r="D219" s="1" t="s">
        <v>181</v>
      </c>
      <c r="E219" s="1" t="s">
        <v>180</v>
      </c>
    </row>
    <row r="220" spans="1:26" x14ac:dyDescent="0.2">
      <c r="B220" s="20" t="str">
        <f>"Godina "&amp;E161</f>
        <v>Godina 1</v>
      </c>
      <c r="D220" s="62">
        <f t="array" ref="D220:D239">TRANSPOSE(G214:Z214)</f>
        <v>240</v>
      </c>
      <c r="E220" s="73">
        <f t="array" ref="E220:E239">TRANSPOSE(G216:Z216)</f>
        <v>0</v>
      </c>
      <c r="G220" s="106">
        <f>$D220*$E220</f>
        <v>0</v>
      </c>
      <c r="H220" s="106">
        <f t="shared" ref="H220:Z235" si="67">$D220*$E220</f>
        <v>0</v>
      </c>
      <c r="I220" s="106">
        <f t="shared" si="67"/>
        <v>0</v>
      </c>
      <c r="J220" s="106">
        <f t="shared" si="67"/>
        <v>0</v>
      </c>
      <c r="K220" s="106">
        <f t="shared" si="67"/>
        <v>0</v>
      </c>
      <c r="L220" s="106">
        <f t="shared" si="67"/>
        <v>0</v>
      </c>
      <c r="M220" s="106">
        <f t="shared" si="67"/>
        <v>0</v>
      </c>
      <c r="N220" s="106">
        <f t="shared" si="67"/>
        <v>0</v>
      </c>
      <c r="O220" s="106">
        <f t="shared" si="67"/>
        <v>0</v>
      </c>
      <c r="P220" s="106">
        <f t="shared" si="67"/>
        <v>0</v>
      </c>
      <c r="Q220" s="106">
        <f t="shared" si="67"/>
        <v>0</v>
      </c>
      <c r="R220" s="106">
        <f t="shared" si="67"/>
        <v>0</v>
      </c>
      <c r="S220" s="106">
        <f t="shared" si="67"/>
        <v>0</v>
      </c>
      <c r="T220" s="106">
        <f t="shared" si="67"/>
        <v>0</v>
      </c>
      <c r="U220" s="106">
        <f t="shared" si="67"/>
        <v>0</v>
      </c>
      <c r="V220" s="106">
        <f t="shared" si="67"/>
        <v>0</v>
      </c>
      <c r="W220" s="106">
        <f t="shared" si="67"/>
        <v>0</v>
      </c>
      <c r="X220" s="106">
        <f t="shared" si="67"/>
        <v>0</v>
      </c>
      <c r="Y220" s="106">
        <f t="shared" si="67"/>
        <v>0</v>
      </c>
      <c r="Z220" s="106">
        <f t="shared" si="67"/>
        <v>0</v>
      </c>
    </row>
    <row r="221" spans="1:26" x14ac:dyDescent="0.2">
      <c r="B221" s="20" t="str">
        <f t="shared" ref="B221:B239" si="68">"Godina "&amp;E162</f>
        <v>Godina 2</v>
      </c>
      <c r="D221" s="62">
        <v>240</v>
      </c>
      <c r="E221" s="73">
        <v>0</v>
      </c>
      <c r="G221" s="59"/>
      <c r="H221" s="106">
        <f>$D221*$E221</f>
        <v>0</v>
      </c>
      <c r="I221" s="106">
        <f t="shared" si="67"/>
        <v>0</v>
      </c>
      <c r="J221" s="106">
        <f t="shared" si="67"/>
        <v>0</v>
      </c>
      <c r="K221" s="106">
        <f t="shared" si="67"/>
        <v>0</v>
      </c>
      <c r="L221" s="106">
        <f t="shared" si="67"/>
        <v>0</v>
      </c>
      <c r="M221" s="106">
        <f t="shared" si="67"/>
        <v>0</v>
      </c>
      <c r="N221" s="106">
        <f t="shared" si="67"/>
        <v>0</v>
      </c>
      <c r="O221" s="106">
        <f t="shared" si="67"/>
        <v>0</v>
      </c>
      <c r="P221" s="106">
        <f t="shared" si="67"/>
        <v>0</v>
      </c>
      <c r="Q221" s="106">
        <f t="shared" si="67"/>
        <v>0</v>
      </c>
      <c r="R221" s="106">
        <f t="shared" si="67"/>
        <v>0</v>
      </c>
      <c r="S221" s="106">
        <f t="shared" si="67"/>
        <v>0</v>
      </c>
      <c r="T221" s="106">
        <f t="shared" si="67"/>
        <v>0</v>
      </c>
      <c r="U221" s="106">
        <f t="shared" si="67"/>
        <v>0</v>
      </c>
      <c r="V221" s="106">
        <f t="shared" si="67"/>
        <v>0</v>
      </c>
      <c r="W221" s="106">
        <f t="shared" si="67"/>
        <v>0</v>
      </c>
      <c r="X221" s="106">
        <f t="shared" si="67"/>
        <v>0</v>
      </c>
      <c r="Y221" s="106">
        <f t="shared" si="67"/>
        <v>0</v>
      </c>
      <c r="Z221" s="106">
        <f t="shared" si="67"/>
        <v>0</v>
      </c>
    </row>
    <row r="222" spans="1:26" x14ac:dyDescent="0.2">
      <c r="B222" s="20" t="str">
        <f t="shared" si="68"/>
        <v>Godina 3</v>
      </c>
      <c r="D222" s="62">
        <v>240</v>
      </c>
      <c r="E222" s="73">
        <v>0</v>
      </c>
      <c r="G222" s="59"/>
      <c r="H222" s="59"/>
      <c r="I222" s="106">
        <f>$D222*$E222</f>
        <v>0</v>
      </c>
      <c r="J222" s="106">
        <f t="shared" si="67"/>
        <v>0</v>
      </c>
      <c r="K222" s="106">
        <f t="shared" si="67"/>
        <v>0</v>
      </c>
      <c r="L222" s="106">
        <f t="shared" si="67"/>
        <v>0</v>
      </c>
      <c r="M222" s="106">
        <f t="shared" si="67"/>
        <v>0</v>
      </c>
      <c r="N222" s="106">
        <f t="shared" si="67"/>
        <v>0</v>
      </c>
      <c r="O222" s="106">
        <f t="shared" si="67"/>
        <v>0</v>
      </c>
      <c r="P222" s="106">
        <f t="shared" si="67"/>
        <v>0</v>
      </c>
      <c r="Q222" s="106">
        <f t="shared" si="67"/>
        <v>0</v>
      </c>
      <c r="R222" s="106">
        <f t="shared" si="67"/>
        <v>0</v>
      </c>
      <c r="S222" s="106">
        <f t="shared" si="67"/>
        <v>0</v>
      </c>
      <c r="T222" s="106">
        <f t="shared" si="67"/>
        <v>0</v>
      </c>
      <c r="U222" s="106">
        <f t="shared" si="67"/>
        <v>0</v>
      </c>
      <c r="V222" s="106">
        <f t="shared" si="67"/>
        <v>0</v>
      </c>
      <c r="W222" s="106">
        <f t="shared" si="67"/>
        <v>0</v>
      </c>
      <c r="X222" s="106">
        <f t="shared" si="67"/>
        <v>0</v>
      </c>
      <c r="Y222" s="106">
        <f t="shared" si="67"/>
        <v>0</v>
      </c>
      <c r="Z222" s="106">
        <f t="shared" si="67"/>
        <v>0</v>
      </c>
    </row>
    <row r="223" spans="1:26" x14ac:dyDescent="0.2">
      <c r="B223" s="20" t="str">
        <f t="shared" si="68"/>
        <v>Godina 4</v>
      </c>
      <c r="D223" s="62">
        <v>240</v>
      </c>
      <c r="E223" s="73">
        <v>0</v>
      </c>
      <c r="G223" s="59"/>
      <c r="H223" s="59"/>
      <c r="I223" s="59"/>
      <c r="J223" s="106">
        <f>$D223*$E223</f>
        <v>0</v>
      </c>
      <c r="K223" s="106">
        <f t="shared" si="67"/>
        <v>0</v>
      </c>
      <c r="L223" s="106">
        <f t="shared" si="67"/>
        <v>0</v>
      </c>
      <c r="M223" s="106">
        <f t="shared" si="67"/>
        <v>0</v>
      </c>
      <c r="N223" s="106">
        <f t="shared" si="67"/>
        <v>0</v>
      </c>
      <c r="O223" s="106">
        <f t="shared" si="67"/>
        <v>0</v>
      </c>
      <c r="P223" s="106">
        <f t="shared" si="67"/>
        <v>0</v>
      </c>
      <c r="Q223" s="106">
        <f t="shared" si="67"/>
        <v>0</v>
      </c>
      <c r="R223" s="106">
        <f t="shared" si="67"/>
        <v>0</v>
      </c>
      <c r="S223" s="106">
        <f t="shared" si="67"/>
        <v>0</v>
      </c>
      <c r="T223" s="106">
        <f t="shared" si="67"/>
        <v>0</v>
      </c>
      <c r="U223" s="106">
        <f t="shared" si="67"/>
        <v>0</v>
      </c>
      <c r="V223" s="106">
        <f t="shared" si="67"/>
        <v>0</v>
      </c>
      <c r="W223" s="106">
        <f t="shared" si="67"/>
        <v>0</v>
      </c>
      <c r="X223" s="106">
        <f t="shared" si="67"/>
        <v>0</v>
      </c>
      <c r="Y223" s="106">
        <f t="shared" si="67"/>
        <v>0</v>
      </c>
      <c r="Z223" s="106">
        <f t="shared" si="67"/>
        <v>0</v>
      </c>
    </row>
    <row r="224" spans="1:26" x14ac:dyDescent="0.2">
      <c r="B224" s="20" t="str">
        <f t="shared" si="68"/>
        <v>Godina 5</v>
      </c>
      <c r="D224" s="62">
        <v>240</v>
      </c>
      <c r="E224" s="73">
        <v>0</v>
      </c>
      <c r="G224" s="59"/>
      <c r="H224" s="59"/>
      <c r="I224" s="59"/>
      <c r="J224" s="59"/>
      <c r="K224" s="106">
        <f t="shared" si="67"/>
        <v>0</v>
      </c>
      <c r="L224" s="106">
        <f t="shared" si="67"/>
        <v>0</v>
      </c>
      <c r="M224" s="106">
        <f t="shared" si="67"/>
        <v>0</v>
      </c>
      <c r="N224" s="106">
        <f t="shared" si="67"/>
        <v>0</v>
      </c>
      <c r="O224" s="106">
        <f t="shared" si="67"/>
        <v>0</v>
      </c>
      <c r="P224" s="106">
        <f t="shared" si="67"/>
        <v>0</v>
      </c>
      <c r="Q224" s="106">
        <f t="shared" si="67"/>
        <v>0</v>
      </c>
      <c r="R224" s="106">
        <f t="shared" si="67"/>
        <v>0</v>
      </c>
      <c r="S224" s="106">
        <f t="shared" si="67"/>
        <v>0</v>
      </c>
      <c r="T224" s="106">
        <f t="shared" si="67"/>
        <v>0</v>
      </c>
      <c r="U224" s="106">
        <f t="shared" si="67"/>
        <v>0</v>
      </c>
      <c r="V224" s="106">
        <f t="shared" si="67"/>
        <v>0</v>
      </c>
      <c r="W224" s="106">
        <f t="shared" si="67"/>
        <v>0</v>
      </c>
      <c r="X224" s="106">
        <f t="shared" si="67"/>
        <v>0</v>
      </c>
      <c r="Y224" s="106">
        <f t="shared" si="67"/>
        <v>0</v>
      </c>
      <c r="Z224" s="106">
        <f t="shared" si="67"/>
        <v>0</v>
      </c>
    </row>
    <row r="225" spans="2:26" x14ac:dyDescent="0.2">
      <c r="B225" s="20" t="str">
        <f t="shared" si="68"/>
        <v>Godina 6</v>
      </c>
      <c r="D225" s="62">
        <v>240</v>
      </c>
      <c r="E225" s="73">
        <v>0</v>
      </c>
      <c r="G225" s="59"/>
      <c r="H225" s="59"/>
      <c r="I225" s="59"/>
      <c r="J225" s="59"/>
      <c r="K225" s="59"/>
      <c r="L225" s="106">
        <f t="shared" si="67"/>
        <v>0</v>
      </c>
      <c r="M225" s="106">
        <f t="shared" si="67"/>
        <v>0</v>
      </c>
      <c r="N225" s="106">
        <f t="shared" si="67"/>
        <v>0</v>
      </c>
      <c r="O225" s="106">
        <f t="shared" si="67"/>
        <v>0</v>
      </c>
      <c r="P225" s="106">
        <f t="shared" si="67"/>
        <v>0</v>
      </c>
      <c r="Q225" s="106">
        <f t="shared" si="67"/>
        <v>0</v>
      </c>
      <c r="R225" s="106">
        <f t="shared" si="67"/>
        <v>0</v>
      </c>
      <c r="S225" s="106">
        <f t="shared" si="67"/>
        <v>0</v>
      </c>
      <c r="T225" s="106">
        <f t="shared" si="67"/>
        <v>0</v>
      </c>
      <c r="U225" s="106">
        <f t="shared" si="67"/>
        <v>0</v>
      </c>
      <c r="V225" s="106">
        <f t="shared" si="67"/>
        <v>0</v>
      </c>
      <c r="W225" s="106">
        <f t="shared" si="67"/>
        <v>0</v>
      </c>
      <c r="X225" s="106">
        <f t="shared" si="67"/>
        <v>0</v>
      </c>
      <c r="Y225" s="106">
        <f t="shared" si="67"/>
        <v>0</v>
      </c>
      <c r="Z225" s="106">
        <f t="shared" si="67"/>
        <v>0</v>
      </c>
    </row>
    <row r="226" spans="2:26" x14ac:dyDescent="0.2">
      <c r="B226" s="20" t="str">
        <f t="shared" si="68"/>
        <v>Godina 7</v>
      </c>
      <c r="D226" s="62">
        <v>240</v>
      </c>
      <c r="E226" s="73">
        <v>0</v>
      </c>
      <c r="G226" s="59"/>
      <c r="H226" s="59"/>
      <c r="I226" s="59"/>
      <c r="J226" s="59"/>
      <c r="K226" s="59"/>
      <c r="L226" s="59"/>
      <c r="M226" s="106">
        <f t="shared" si="67"/>
        <v>0</v>
      </c>
      <c r="N226" s="106">
        <f t="shared" si="67"/>
        <v>0</v>
      </c>
      <c r="O226" s="106">
        <f t="shared" si="67"/>
        <v>0</v>
      </c>
      <c r="P226" s="106">
        <f t="shared" si="67"/>
        <v>0</v>
      </c>
      <c r="Q226" s="106">
        <f t="shared" si="67"/>
        <v>0</v>
      </c>
      <c r="R226" s="106">
        <f t="shared" si="67"/>
        <v>0</v>
      </c>
      <c r="S226" s="106">
        <f t="shared" si="67"/>
        <v>0</v>
      </c>
      <c r="T226" s="106">
        <f t="shared" si="67"/>
        <v>0</v>
      </c>
      <c r="U226" s="106">
        <f t="shared" si="67"/>
        <v>0</v>
      </c>
      <c r="V226" s="106">
        <f t="shared" si="67"/>
        <v>0</v>
      </c>
      <c r="W226" s="106">
        <f t="shared" si="67"/>
        <v>0</v>
      </c>
      <c r="X226" s="106">
        <f t="shared" si="67"/>
        <v>0</v>
      </c>
      <c r="Y226" s="106">
        <f t="shared" si="67"/>
        <v>0</v>
      </c>
      <c r="Z226" s="106">
        <f t="shared" si="67"/>
        <v>0</v>
      </c>
    </row>
    <row r="227" spans="2:26" x14ac:dyDescent="0.2">
      <c r="B227" s="20" t="str">
        <f t="shared" si="68"/>
        <v>Godina 8</v>
      </c>
      <c r="D227" s="62">
        <v>240</v>
      </c>
      <c r="E227" s="73">
        <v>0</v>
      </c>
      <c r="G227" s="59"/>
      <c r="H227" s="59"/>
      <c r="I227" s="59"/>
      <c r="J227" s="59"/>
      <c r="K227" s="59"/>
      <c r="L227" s="59"/>
      <c r="M227" s="59"/>
      <c r="N227" s="106">
        <f t="shared" si="67"/>
        <v>0</v>
      </c>
      <c r="O227" s="106">
        <f t="shared" si="67"/>
        <v>0</v>
      </c>
      <c r="P227" s="106">
        <f t="shared" si="67"/>
        <v>0</v>
      </c>
      <c r="Q227" s="106">
        <f t="shared" si="67"/>
        <v>0</v>
      </c>
      <c r="R227" s="106">
        <f t="shared" si="67"/>
        <v>0</v>
      </c>
      <c r="S227" s="106">
        <f t="shared" si="67"/>
        <v>0</v>
      </c>
      <c r="T227" s="106">
        <f t="shared" si="67"/>
        <v>0</v>
      </c>
      <c r="U227" s="106">
        <f t="shared" si="67"/>
        <v>0</v>
      </c>
      <c r="V227" s="106">
        <f t="shared" si="67"/>
        <v>0</v>
      </c>
      <c r="W227" s="106">
        <f t="shared" si="67"/>
        <v>0</v>
      </c>
      <c r="X227" s="106">
        <f t="shared" si="67"/>
        <v>0</v>
      </c>
      <c r="Y227" s="106">
        <f t="shared" si="67"/>
        <v>0</v>
      </c>
      <c r="Z227" s="106">
        <f t="shared" si="67"/>
        <v>0</v>
      </c>
    </row>
    <row r="228" spans="2:26" x14ac:dyDescent="0.2">
      <c r="B228" s="20" t="str">
        <f t="shared" si="68"/>
        <v>Godina 9</v>
      </c>
      <c r="D228" s="62">
        <v>240</v>
      </c>
      <c r="E228" s="73">
        <v>0</v>
      </c>
      <c r="G228" s="59"/>
      <c r="H228" s="59"/>
      <c r="I228" s="59"/>
      <c r="J228" s="59"/>
      <c r="K228" s="59"/>
      <c r="L228" s="59"/>
      <c r="M228" s="59"/>
      <c r="N228" s="59"/>
      <c r="O228" s="106">
        <f t="shared" si="67"/>
        <v>0</v>
      </c>
      <c r="P228" s="106">
        <f t="shared" si="67"/>
        <v>0</v>
      </c>
      <c r="Q228" s="106">
        <f t="shared" si="67"/>
        <v>0</v>
      </c>
      <c r="R228" s="106">
        <f t="shared" si="67"/>
        <v>0</v>
      </c>
      <c r="S228" s="106">
        <f t="shared" si="67"/>
        <v>0</v>
      </c>
      <c r="T228" s="106">
        <f t="shared" si="67"/>
        <v>0</v>
      </c>
      <c r="U228" s="106">
        <f t="shared" si="67"/>
        <v>0</v>
      </c>
      <c r="V228" s="106">
        <f t="shared" si="67"/>
        <v>0</v>
      </c>
      <c r="W228" s="106">
        <f t="shared" si="67"/>
        <v>0</v>
      </c>
      <c r="X228" s="106">
        <f t="shared" si="67"/>
        <v>0</v>
      </c>
      <c r="Y228" s="106">
        <f t="shared" si="67"/>
        <v>0</v>
      </c>
      <c r="Z228" s="106">
        <f t="shared" si="67"/>
        <v>0</v>
      </c>
    </row>
    <row r="229" spans="2:26" x14ac:dyDescent="0.2">
      <c r="B229" s="20" t="str">
        <f t="shared" si="68"/>
        <v>Godina 10</v>
      </c>
      <c r="D229" s="62">
        <v>240</v>
      </c>
      <c r="E229" s="73">
        <v>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106">
        <f t="shared" si="67"/>
        <v>0</v>
      </c>
      <c r="Q229" s="106">
        <f t="shared" si="67"/>
        <v>0</v>
      </c>
      <c r="R229" s="106">
        <f t="shared" si="67"/>
        <v>0</v>
      </c>
      <c r="S229" s="106">
        <f t="shared" si="67"/>
        <v>0</v>
      </c>
      <c r="T229" s="106">
        <f t="shared" si="67"/>
        <v>0</v>
      </c>
      <c r="U229" s="106">
        <f t="shared" si="67"/>
        <v>0</v>
      </c>
      <c r="V229" s="106">
        <f t="shared" si="67"/>
        <v>0</v>
      </c>
      <c r="W229" s="106">
        <f t="shared" si="67"/>
        <v>0</v>
      </c>
      <c r="X229" s="106">
        <f t="shared" si="67"/>
        <v>0</v>
      </c>
      <c r="Y229" s="106">
        <f t="shared" si="67"/>
        <v>0</v>
      </c>
      <c r="Z229" s="106">
        <f t="shared" si="67"/>
        <v>0</v>
      </c>
    </row>
    <row r="230" spans="2:26" x14ac:dyDescent="0.2">
      <c r="B230" s="20" t="str">
        <f t="shared" si="68"/>
        <v>Godina 11</v>
      </c>
      <c r="D230" s="62">
        <v>240</v>
      </c>
      <c r="E230" s="73">
        <v>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106">
        <f t="shared" si="67"/>
        <v>0</v>
      </c>
      <c r="R230" s="106">
        <f t="shared" si="67"/>
        <v>0</v>
      </c>
      <c r="S230" s="106">
        <f t="shared" si="67"/>
        <v>0</v>
      </c>
      <c r="T230" s="106">
        <f t="shared" si="67"/>
        <v>0</v>
      </c>
      <c r="U230" s="106">
        <f t="shared" si="67"/>
        <v>0</v>
      </c>
      <c r="V230" s="106">
        <f t="shared" si="67"/>
        <v>0</v>
      </c>
      <c r="W230" s="106">
        <f t="shared" si="67"/>
        <v>0</v>
      </c>
      <c r="X230" s="106">
        <f t="shared" si="67"/>
        <v>0</v>
      </c>
      <c r="Y230" s="106">
        <f t="shared" si="67"/>
        <v>0</v>
      </c>
      <c r="Z230" s="106">
        <f t="shared" si="67"/>
        <v>0</v>
      </c>
    </row>
    <row r="231" spans="2:26" x14ac:dyDescent="0.2">
      <c r="B231" s="20" t="str">
        <f t="shared" si="68"/>
        <v>Godina 12</v>
      </c>
      <c r="D231" s="62">
        <v>240</v>
      </c>
      <c r="E231" s="73">
        <v>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106">
        <f t="shared" si="67"/>
        <v>0</v>
      </c>
      <c r="S231" s="106">
        <f t="shared" si="67"/>
        <v>0</v>
      </c>
      <c r="T231" s="106">
        <f t="shared" si="67"/>
        <v>0</v>
      </c>
      <c r="U231" s="106">
        <f t="shared" si="67"/>
        <v>0</v>
      </c>
      <c r="V231" s="106">
        <f t="shared" si="67"/>
        <v>0</v>
      </c>
      <c r="W231" s="106">
        <f t="shared" si="67"/>
        <v>0</v>
      </c>
      <c r="X231" s="106">
        <f t="shared" si="67"/>
        <v>0</v>
      </c>
      <c r="Y231" s="106">
        <f t="shared" si="67"/>
        <v>0</v>
      </c>
      <c r="Z231" s="106">
        <f t="shared" si="67"/>
        <v>0</v>
      </c>
    </row>
    <row r="232" spans="2:26" x14ac:dyDescent="0.2">
      <c r="B232" s="20" t="str">
        <f t="shared" si="68"/>
        <v>Godina 13</v>
      </c>
      <c r="D232" s="62">
        <v>240</v>
      </c>
      <c r="E232" s="73">
        <v>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106">
        <f t="shared" si="67"/>
        <v>0</v>
      </c>
      <c r="T232" s="106">
        <f t="shared" si="67"/>
        <v>0</v>
      </c>
      <c r="U232" s="106">
        <f t="shared" si="67"/>
        <v>0</v>
      </c>
      <c r="V232" s="106">
        <f t="shared" si="67"/>
        <v>0</v>
      </c>
      <c r="W232" s="106">
        <f t="shared" si="67"/>
        <v>0</v>
      </c>
      <c r="X232" s="106">
        <f t="shared" si="67"/>
        <v>0</v>
      </c>
      <c r="Y232" s="106">
        <f t="shared" si="67"/>
        <v>0</v>
      </c>
      <c r="Z232" s="106">
        <f t="shared" si="67"/>
        <v>0</v>
      </c>
    </row>
    <row r="233" spans="2:26" x14ac:dyDescent="0.2">
      <c r="B233" s="20" t="str">
        <f t="shared" si="68"/>
        <v>Godina 14</v>
      </c>
      <c r="D233" s="62">
        <v>240</v>
      </c>
      <c r="E233" s="73">
        <v>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106">
        <f t="shared" si="67"/>
        <v>0</v>
      </c>
      <c r="U233" s="106">
        <f t="shared" si="67"/>
        <v>0</v>
      </c>
      <c r="V233" s="106">
        <f t="shared" si="67"/>
        <v>0</v>
      </c>
      <c r="W233" s="106">
        <f t="shared" si="67"/>
        <v>0</v>
      </c>
      <c r="X233" s="106">
        <f t="shared" si="67"/>
        <v>0</v>
      </c>
      <c r="Y233" s="106">
        <f t="shared" si="67"/>
        <v>0</v>
      </c>
      <c r="Z233" s="106">
        <f t="shared" si="67"/>
        <v>0</v>
      </c>
    </row>
    <row r="234" spans="2:26" x14ac:dyDescent="0.2">
      <c r="B234" s="20" t="str">
        <f t="shared" si="68"/>
        <v>Godina 15</v>
      </c>
      <c r="D234" s="62">
        <v>240</v>
      </c>
      <c r="E234" s="73">
        <v>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106">
        <f t="shared" si="67"/>
        <v>0</v>
      </c>
      <c r="V234" s="106">
        <f t="shared" si="67"/>
        <v>0</v>
      </c>
      <c r="W234" s="106">
        <f t="shared" si="67"/>
        <v>0</v>
      </c>
      <c r="X234" s="106">
        <f t="shared" si="67"/>
        <v>0</v>
      </c>
      <c r="Y234" s="106">
        <f t="shared" si="67"/>
        <v>0</v>
      </c>
      <c r="Z234" s="106">
        <f t="shared" si="67"/>
        <v>0</v>
      </c>
    </row>
    <row r="235" spans="2:26" x14ac:dyDescent="0.2">
      <c r="B235" s="20" t="str">
        <f t="shared" si="68"/>
        <v>Godina 16</v>
      </c>
      <c r="D235" s="62">
        <v>240</v>
      </c>
      <c r="E235" s="73">
        <v>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106">
        <f t="shared" si="67"/>
        <v>0</v>
      </c>
      <c r="W235" s="106">
        <f t="shared" si="67"/>
        <v>0</v>
      </c>
      <c r="X235" s="106">
        <f t="shared" si="67"/>
        <v>0</v>
      </c>
      <c r="Y235" s="106">
        <f t="shared" si="67"/>
        <v>0</v>
      </c>
      <c r="Z235" s="106">
        <f t="shared" si="67"/>
        <v>0</v>
      </c>
    </row>
    <row r="236" spans="2:26" x14ac:dyDescent="0.2">
      <c r="B236" s="20" t="str">
        <f t="shared" si="68"/>
        <v>Godina 17</v>
      </c>
      <c r="D236" s="62">
        <v>240</v>
      </c>
      <c r="E236" s="73">
        <v>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106">
        <f t="shared" ref="W236:Z239" si="69">$D236*$E236</f>
        <v>0</v>
      </c>
      <c r="X236" s="106">
        <f t="shared" si="69"/>
        <v>0</v>
      </c>
      <c r="Y236" s="106">
        <f t="shared" si="69"/>
        <v>0</v>
      </c>
      <c r="Z236" s="106">
        <f t="shared" si="69"/>
        <v>0</v>
      </c>
    </row>
    <row r="237" spans="2:26" x14ac:dyDescent="0.2">
      <c r="B237" s="20" t="str">
        <f t="shared" si="68"/>
        <v>Godina 18</v>
      </c>
      <c r="D237" s="62">
        <v>240</v>
      </c>
      <c r="E237" s="73">
        <v>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106">
        <f t="shared" si="69"/>
        <v>0</v>
      </c>
      <c r="Y237" s="106">
        <f t="shared" si="69"/>
        <v>0</v>
      </c>
      <c r="Z237" s="106">
        <f t="shared" si="69"/>
        <v>0</v>
      </c>
    </row>
    <row r="238" spans="2:26" x14ac:dyDescent="0.2">
      <c r="B238" s="20" t="str">
        <f t="shared" si="68"/>
        <v>Godina 19</v>
      </c>
      <c r="D238" s="62">
        <v>240</v>
      </c>
      <c r="E238" s="73">
        <v>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106">
        <f t="shared" si="69"/>
        <v>0</v>
      </c>
      <c r="Z238" s="106">
        <f t="shared" si="69"/>
        <v>0</v>
      </c>
    </row>
    <row r="239" spans="2:26" ht="12.75" thickBot="1" x14ac:dyDescent="0.25">
      <c r="B239" s="32" t="str">
        <f t="shared" si="68"/>
        <v>Godina 20</v>
      </c>
      <c r="C239" s="25"/>
      <c r="D239" s="63">
        <v>240</v>
      </c>
      <c r="E239" s="173">
        <v>0</v>
      </c>
      <c r="F239" s="25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109">
        <f t="shared" si="69"/>
        <v>0</v>
      </c>
    </row>
    <row r="240" spans="2:26" ht="12.75" thickTop="1" x14ac:dyDescent="0.2">
      <c r="B240" s="24" t="s">
        <v>147</v>
      </c>
      <c r="G240" s="112">
        <f>SUM(G220:G239)</f>
        <v>0</v>
      </c>
      <c r="H240" s="112">
        <f t="shared" ref="H240:Z240" si="70">SUM(H220:H239)</f>
        <v>0</v>
      </c>
      <c r="I240" s="112">
        <f>SUM(I220:I239)</f>
        <v>0</v>
      </c>
      <c r="J240" s="112">
        <f t="shared" si="70"/>
        <v>0</v>
      </c>
      <c r="K240" s="112">
        <f t="shared" si="70"/>
        <v>0</v>
      </c>
      <c r="L240" s="112">
        <f t="shared" si="70"/>
        <v>0</v>
      </c>
      <c r="M240" s="112">
        <f t="shared" si="70"/>
        <v>0</v>
      </c>
      <c r="N240" s="112">
        <f t="shared" si="70"/>
        <v>0</v>
      </c>
      <c r="O240" s="112">
        <f t="shared" si="70"/>
        <v>0</v>
      </c>
      <c r="P240" s="112">
        <f t="shared" si="70"/>
        <v>0</v>
      </c>
      <c r="Q240" s="112">
        <f t="shared" si="70"/>
        <v>0</v>
      </c>
      <c r="R240" s="112">
        <f t="shared" si="70"/>
        <v>0</v>
      </c>
      <c r="S240" s="112">
        <f t="shared" si="70"/>
        <v>0</v>
      </c>
      <c r="T240" s="112">
        <f t="shared" si="70"/>
        <v>0</v>
      </c>
      <c r="U240" s="112">
        <f t="shared" si="70"/>
        <v>0</v>
      </c>
      <c r="V240" s="112">
        <f t="shared" si="70"/>
        <v>0</v>
      </c>
      <c r="W240" s="112">
        <f t="shared" si="70"/>
        <v>0</v>
      </c>
      <c r="X240" s="112">
        <f t="shared" si="70"/>
        <v>0</v>
      </c>
      <c r="Y240" s="112">
        <f t="shared" si="70"/>
        <v>0</v>
      </c>
      <c r="Z240" s="112">
        <f t="shared" si="70"/>
        <v>0</v>
      </c>
    </row>
    <row r="241" spans="1:26" x14ac:dyDescent="0.2">
      <c r="B241" s="21"/>
      <c r="E241" s="37"/>
    </row>
    <row r="242" spans="1:26" ht="12.75" thickBot="1" x14ac:dyDescent="0.25">
      <c r="B242" s="65" t="s">
        <v>294</v>
      </c>
      <c r="C242" s="56"/>
      <c r="D242" s="118">
        <f>SUM(G242:Z242)</f>
        <v>0</v>
      </c>
      <c r="E242" s="66" t="s">
        <v>227</v>
      </c>
      <c r="F242" s="56"/>
      <c r="G242" s="115">
        <f>SUM(G240)</f>
        <v>0</v>
      </c>
      <c r="H242" s="115">
        <f>SUM(H240)</f>
        <v>0</v>
      </c>
      <c r="I242" s="115">
        <f t="shared" ref="I242:Z242" si="71">SUM(I240)</f>
        <v>0</v>
      </c>
      <c r="J242" s="115">
        <f t="shared" si="71"/>
        <v>0</v>
      </c>
      <c r="K242" s="115">
        <f t="shared" si="71"/>
        <v>0</v>
      </c>
      <c r="L242" s="115">
        <f t="shared" si="71"/>
        <v>0</v>
      </c>
      <c r="M242" s="115">
        <f t="shared" si="71"/>
        <v>0</v>
      </c>
      <c r="N242" s="115">
        <f t="shared" si="71"/>
        <v>0</v>
      </c>
      <c r="O242" s="115">
        <f t="shared" si="71"/>
        <v>0</v>
      </c>
      <c r="P242" s="115">
        <f t="shared" si="71"/>
        <v>0</v>
      </c>
      <c r="Q242" s="115">
        <f t="shared" si="71"/>
        <v>0</v>
      </c>
      <c r="R242" s="115">
        <f t="shared" si="71"/>
        <v>0</v>
      </c>
      <c r="S242" s="115">
        <f t="shared" si="71"/>
        <v>0</v>
      </c>
      <c r="T242" s="115">
        <f t="shared" si="71"/>
        <v>0</v>
      </c>
      <c r="U242" s="115">
        <f t="shared" si="71"/>
        <v>0</v>
      </c>
      <c r="V242" s="115">
        <f t="shared" si="71"/>
        <v>0</v>
      </c>
      <c r="W242" s="115">
        <f t="shared" si="71"/>
        <v>0</v>
      </c>
      <c r="X242" s="115">
        <f t="shared" si="71"/>
        <v>0</v>
      </c>
      <c r="Y242" s="115">
        <f t="shared" si="71"/>
        <v>0</v>
      </c>
      <c r="Z242" s="115">
        <f t="shared" si="71"/>
        <v>0</v>
      </c>
    </row>
    <row r="243" spans="1:26" ht="12.75" thickTop="1" x14ac:dyDescent="0.2"/>
    <row r="244" spans="1:26" x14ac:dyDescent="0.2">
      <c r="A244" s="211" t="s">
        <v>138</v>
      </c>
      <c r="B244" s="28" t="s">
        <v>290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x14ac:dyDescent="0.2"/>
    <row r="246" spans="1:26" x14ac:dyDescent="0.2">
      <c r="A246" s="7" t="s">
        <v>139</v>
      </c>
      <c r="B246" s="207" t="s">
        <v>146</v>
      </c>
    </row>
    <row r="247" spans="1:26" x14ac:dyDescent="0.2"/>
    <row r="248" spans="1:26" x14ac:dyDescent="0.2">
      <c r="B248" s="21" t="s">
        <v>157</v>
      </c>
      <c r="E248" s="37" t="s">
        <v>8</v>
      </c>
      <c r="G248" s="61">
        <f t="shared" ref="G248:Z248" si="72">G2</f>
        <v>1</v>
      </c>
      <c r="H248" s="61">
        <f t="shared" si="72"/>
        <v>2</v>
      </c>
      <c r="I248" s="61">
        <f t="shared" si="72"/>
        <v>3</v>
      </c>
      <c r="J248" s="61">
        <f t="shared" si="72"/>
        <v>4</v>
      </c>
      <c r="K248" s="61">
        <f t="shared" si="72"/>
        <v>5</v>
      </c>
      <c r="L248" s="61">
        <f t="shared" si="72"/>
        <v>6</v>
      </c>
      <c r="M248" s="61">
        <f t="shared" si="72"/>
        <v>7</v>
      </c>
      <c r="N248" s="61">
        <f t="shared" si="72"/>
        <v>8</v>
      </c>
      <c r="O248" s="61">
        <f t="shared" si="72"/>
        <v>9</v>
      </c>
      <c r="P248" s="61">
        <f t="shared" si="72"/>
        <v>10</v>
      </c>
      <c r="Q248" s="61">
        <f t="shared" si="72"/>
        <v>11</v>
      </c>
      <c r="R248" s="61">
        <f t="shared" si="72"/>
        <v>12</v>
      </c>
      <c r="S248" s="61">
        <f t="shared" si="72"/>
        <v>13</v>
      </c>
      <c r="T248" s="61">
        <f t="shared" si="72"/>
        <v>14</v>
      </c>
      <c r="U248" s="61">
        <f t="shared" si="72"/>
        <v>15</v>
      </c>
      <c r="V248" s="61">
        <f t="shared" si="72"/>
        <v>16</v>
      </c>
      <c r="W248" s="61">
        <f t="shared" si="72"/>
        <v>17</v>
      </c>
      <c r="X248" s="61">
        <f t="shared" si="72"/>
        <v>18</v>
      </c>
      <c r="Y248" s="61">
        <f t="shared" si="72"/>
        <v>19</v>
      </c>
      <c r="Z248" s="61">
        <f t="shared" si="72"/>
        <v>20</v>
      </c>
    </row>
    <row r="249" spans="1:26" x14ac:dyDescent="0.2">
      <c r="B249" s="21" t="s">
        <v>271</v>
      </c>
      <c r="E249" s="37" t="s">
        <v>4</v>
      </c>
      <c r="G249" s="57">
        <f>'Ulazni podaci'!H143</f>
        <v>0</v>
      </c>
      <c r="H249" s="57">
        <f>'Ulazni podaci'!I143</f>
        <v>0</v>
      </c>
      <c r="I249" s="57">
        <f>'Ulazni podaci'!J143</f>
        <v>0</v>
      </c>
      <c r="J249" s="57">
        <f>'Ulazni podaci'!K143</f>
        <v>0</v>
      </c>
      <c r="K249" s="57">
        <f>'Ulazni podaci'!L143</f>
        <v>0</v>
      </c>
      <c r="L249" s="57">
        <f>'Ulazni podaci'!M143</f>
        <v>0</v>
      </c>
      <c r="M249" s="57">
        <f>'Ulazni podaci'!N143</f>
        <v>0</v>
      </c>
      <c r="N249" s="57">
        <f>'Ulazni podaci'!O143</f>
        <v>0</v>
      </c>
      <c r="O249" s="57">
        <f>'Ulazni podaci'!P143</f>
        <v>0</v>
      </c>
      <c r="P249" s="57">
        <f>'Ulazni podaci'!Q143</f>
        <v>0</v>
      </c>
      <c r="Q249" s="57">
        <f>'Ulazni podaci'!R143</f>
        <v>0</v>
      </c>
      <c r="R249" s="57">
        <f>'Ulazni podaci'!S143</f>
        <v>0</v>
      </c>
      <c r="S249" s="57">
        <f>'Ulazni podaci'!T143</f>
        <v>0</v>
      </c>
      <c r="T249" s="57">
        <f>'Ulazni podaci'!U143</f>
        <v>0</v>
      </c>
      <c r="U249" s="57">
        <f>'Ulazni podaci'!V143</f>
        <v>0</v>
      </c>
      <c r="V249" s="57">
        <f>'Ulazni podaci'!W143</f>
        <v>0</v>
      </c>
      <c r="W249" s="57">
        <f>'Ulazni podaci'!X143</f>
        <v>0</v>
      </c>
      <c r="X249" s="57">
        <f>'Ulazni podaci'!Y143</f>
        <v>0</v>
      </c>
      <c r="Y249" s="57">
        <f>'Ulazni podaci'!Z143</f>
        <v>0</v>
      </c>
      <c r="Z249" s="57">
        <f>'Ulazni podaci'!AA143</f>
        <v>0</v>
      </c>
    </row>
    <row r="250" spans="1:26" x14ac:dyDescent="0.2">
      <c r="B250" s="21"/>
    </row>
    <row r="251" spans="1:26" x14ac:dyDescent="0.2">
      <c r="D251" s="1"/>
      <c r="E251" s="1" t="s">
        <v>157</v>
      </c>
    </row>
    <row r="252" spans="1:26" x14ac:dyDescent="0.2">
      <c r="D252" s="37"/>
      <c r="E252" s="37">
        <f t="array" ref="E252:E271">TRANSPOSE(G2:Z2)</f>
        <v>1</v>
      </c>
      <c r="G252" s="37">
        <v>1</v>
      </c>
      <c r="H252" s="37">
        <v>2</v>
      </c>
      <c r="I252" s="37">
        <v>3</v>
      </c>
      <c r="J252" s="37">
        <v>4</v>
      </c>
      <c r="K252" s="37">
        <v>5</v>
      </c>
      <c r="L252" s="37">
        <v>6</v>
      </c>
      <c r="M252" s="37">
        <v>7</v>
      </c>
      <c r="N252" s="37">
        <v>8</v>
      </c>
      <c r="O252" s="37">
        <v>9</v>
      </c>
      <c r="P252" s="37">
        <v>10</v>
      </c>
      <c r="Q252" s="37">
        <v>11</v>
      </c>
      <c r="R252" s="37">
        <v>12</v>
      </c>
      <c r="S252" s="37">
        <v>13</v>
      </c>
      <c r="T252" s="37">
        <v>14</v>
      </c>
      <c r="U252" s="37">
        <v>15</v>
      </c>
      <c r="V252" s="37">
        <v>16</v>
      </c>
      <c r="W252" s="37">
        <v>17</v>
      </c>
      <c r="X252" s="37">
        <v>18</v>
      </c>
      <c r="Y252" s="37">
        <v>19</v>
      </c>
      <c r="Z252" s="37">
        <v>20</v>
      </c>
    </row>
    <row r="253" spans="1:26" x14ac:dyDescent="0.2">
      <c r="D253" s="37"/>
      <c r="E253" s="37">
        <v>2</v>
      </c>
      <c r="G253" s="59"/>
      <c r="H253" s="37">
        <v>1</v>
      </c>
      <c r="I253" s="37">
        <v>2</v>
      </c>
      <c r="J253" s="37">
        <v>3</v>
      </c>
      <c r="K253" s="37">
        <v>4</v>
      </c>
      <c r="L253" s="37">
        <v>5</v>
      </c>
      <c r="M253" s="37">
        <v>6</v>
      </c>
      <c r="N253" s="37">
        <v>7</v>
      </c>
      <c r="O253" s="37">
        <v>8</v>
      </c>
      <c r="P253" s="37">
        <v>9</v>
      </c>
      <c r="Q253" s="37">
        <v>10</v>
      </c>
      <c r="R253" s="37">
        <v>11</v>
      </c>
      <c r="S253" s="37">
        <v>12</v>
      </c>
      <c r="T253" s="37">
        <v>13</v>
      </c>
      <c r="U253" s="37">
        <v>14</v>
      </c>
      <c r="V253" s="37">
        <v>15</v>
      </c>
      <c r="W253" s="37">
        <v>16</v>
      </c>
      <c r="X253" s="37">
        <v>17</v>
      </c>
      <c r="Y253" s="37">
        <v>18</v>
      </c>
      <c r="Z253" s="37">
        <v>19</v>
      </c>
    </row>
    <row r="254" spans="1:26" x14ac:dyDescent="0.2">
      <c r="B254" s="172"/>
      <c r="D254" s="37"/>
      <c r="E254" s="37">
        <v>3</v>
      </c>
      <c r="G254" s="59"/>
      <c r="H254" s="59"/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</row>
    <row r="255" spans="1:26" x14ac:dyDescent="0.2">
      <c r="D255" s="37"/>
      <c r="E255" s="37">
        <v>4</v>
      </c>
      <c r="G255" s="59"/>
      <c r="H255" s="59"/>
      <c r="I255" s="59"/>
      <c r="J255" s="37">
        <v>1</v>
      </c>
      <c r="K255" s="37">
        <v>2</v>
      </c>
      <c r="L255" s="37">
        <v>3</v>
      </c>
      <c r="M255" s="37">
        <v>4</v>
      </c>
      <c r="N255" s="37">
        <v>5</v>
      </c>
      <c r="O255" s="37">
        <v>6</v>
      </c>
      <c r="P255" s="37">
        <v>7</v>
      </c>
      <c r="Q255" s="37">
        <v>8</v>
      </c>
      <c r="R255" s="37">
        <v>9</v>
      </c>
      <c r="S255" s="37">
        <v>10</v>
      </c>
      <c r="T255" s="37">
        <v>11</v>
      </c>
      <c r="U255" s="37">
        <v>12</v>
      </c>
      <c r="V255" s="37">
        <v>13</v>
      </c>
      <c r="W255" s="37">
        <v>14</v>
      </c>
      <c r="X255" s="37">
        <v>15</v>
      </c>
      <c r="Y255" s="37">
        <v>16</v>
      </c>
      <c r="Z255" s="37">
        <v>17</v>
      </c>
    </row>
    <row r="256" spans="1:26" x14ac:dyDescent="0.2">
      <c r="D256" s="37"/>
      <c r="E256" s="37">
        <v>5</v>
      </c>
      <c r="G256" s="59"/>
      <c r="H256" s="59"/>
      <c r="I256" s="59"/>
      <c r="J256" s="59"/>
      <c r="K256" s="37">
        <v>1</v>
      </c>
      <c r="L256" s="37">
        <v>2</v>
      </c>
      <c r="M256" s="37">
        <v>3</v>
      </c>
      <c r="N256" s="37">
        <v>4</v>
      </c>
      <c r="O256" s="37">
        <v>5</v>
      </c>
      <c r="P256" s="37">
        <v>6</v>
      </c>
      <c r="Q256" s="37">
        <v>7</v>
      </c>
      <c r="R256" s="37">
        <v>8</v>
      </c>
      <c r="S256" s="37">
        <v>9</v>
      </c>
      <c r="T256" s="37">
        <v>10</v>
      </c>
      <c r="U256" s="37">
        <v>11</v>
      </c>
      <c r="V256" s="37">
        <v>12</v>
      </c>
      <c r="W256" s="37">
        <v>13</v>
      </c>
      <c r="X256" s="37">
        <v>14</v>
      </c>
      <c r="Y256" s="37">
        <v>15</v>
      </c>
      <c r="Z256" s="37">
        <v>16</v>
      </c>
    </row>
    <row r="257" spans="4:26" x14ac:dyDescent="0.2">
      <c r="D257" s="37"/>
      <c r="E257" s="37">
        <v>6</v>
      </c>
      <c r="G257" s="59"/>
      <c r="H257" s="59"/>
      <c r="I257" s="59"/>
      <c r="J257" s="59"/>
      <c r="K257" s="59"/>
      <c r="L257" s="37">
        <v>1</v>
      </c>
      <c r="M257" s="37">
        <v>2</v>
      </c>
      <c r="N257" s="37">
        <v>3</v>
      </c>
      <c r="O257" s="37">
        <v>4</v>
      </c>
      <c r="P257" s="37">
        <v>5</v>
      </c>
      <c r="Q257" s="37">
        <v>6</v>
      </c>
      <c r="R257" s="37">
        <v>7</v>
      </c>
      <c r="S257" s="37">
        <v>8</v>
      </c>
      <c r="T257" s="37">
        <v>9</v>
      </c>
      <c r="U257" s="37">
        <v>10</v>
      </c>
      <c r="V257" s="37">
        <v>11</v>
      </c>
      <c r="W257" s="37">
        <v>12</v>
      </c>
      <c r="X257" s="37">
        <v>13</v>
      </c>
      <c r="Y257" s="37">
        <v>14</v>
      </c>
      <c r="Z257" s="37">
        <v>15</v>
      </c>
    </row>
    <row r="258" spans="4:26" x14ac:dyDescent="0.2">
      <c r="D258" s="37"/>
      <c r="E258" s="37">
        <v>7</v>
      </c>
      <c r="G258" s="59"/>
      <c r="H258" s="59"/>
      <c r="I258" s="59"/>
      <c r="J258" s="59"/>
      <c r="K258" s="59"/>
      <c r="L258" s="59"/>
      <c r="M258" s="37">
        <v>1</v>
      </c>
      <c r="N258" s="37">
        <v>2</v>
      </c>
      <c r="O258" s="37">
        <v>3</v>
      </c>
      <c r="P258" s="37">
        <v>4</v>
      </c>
      <c r="Q258" s="37">
        <v>5</v>
      </c>
      <c r="R258" s="37">
        <v>6</v>
      </c>
      <c r="S258" s="37">
        <v>7</v>
      </c>
      <c r="T258" s="37">
        <v>8</v>
      </c>
      <c r="U258" s="37">
        <v>9</v>
      </c>
      <c r="V258" s="37">
        <v>10</v>
      </c>
      <c r="W258" s="37">
        <v>11</v>
      </c>
      <c r="X258" s="37">
        <v>12</v>
      </c>
      <c r="Y258" s="37">
        <v>13</v>
      </c>
      <c r="Z258" s="37">
        <v>14</v>
      </c>
    </row>
    <row r="259" spans="4:26" x14ac:dyDescent="0.2">
      <c r="D259" s="37"/>
      <c r="E259" s="37">
        <v>8</v>
      </c>
      <c r="G259" s="59"/>
      <c r="H259" s="59"/>
      <c r="I259" s="59"/>
      <c r="J259" s="59"/>
      <c r="K259" s="59"/>
      <c r="L259" s="59"/>
      <c r="M259" s="59"/>
      <c r="N259" s="37">
        <v>1</v>
      </c>
      <c r="O259" s="37">
        <v>2</v>
      </c>
      <c r="P259" s="37">
        <v>3</v>
      </c>
      <c r="Q259" s="37">
        <v>4</v>
      </c>
      <c r="R259" s="37">
        <v>5</v>
      </c>
      <c r="S259" s="37">
        <v>6</v>
      </c>
      <c r="T259" s="37">
        <v>7</v>
      </c>
      <c r="U259" s="37">
        <v>8</v>
      </c>
      <c r="V259" s="37">
        <v>9</v>
      </c>
      <c r="W259" s="37">
        <v>10</v>
      </c>
      <c r="X259" s="37">
        <v>11</v>
      </c>
      <c r="Y259" s="37">
        <v>12</v>
      </c>
      <c r="Z259" s="37">
        <v>13</v>
      </c>
    </row>
    <row r="260" spans="4:26" x14ac:dyDescent="0.2">
      <c r="D260" s="37"/>
      <c r="E260" s="37">
        <v>9</v>
      </c>
      <c r="G260" s="59"/>
      <c r="H260" s="59"/>
      <c r="I260" s="59"/>
      <c r="J260" s="59"/>
      <c r="K260" s="59"/>
      <c r="L260" s="59"/>
      <c r="M260" s="59"/>
      <c r="N260" s="59"/>
      <c r="O260" s="37">
        <v>1</v>
      </c>
      <c r="P260" s="37">
        <v>2</v>
      </c>
      <c r="Q260" s="37">
        <v>3</v>
      </c>
      <c r="R260" s="37">
        <v>4</v>
      </c>
      <c r="S260" s="37">
        <v>5</v>
      </c>
      <c r="T260" s="37">
        <v>6</v>
      </c>
      <c r="U260" s="37">
        <v>7</v>
      </c>
      <c r="V260" s="37">
        <v>8</v>
      </c>
      <c r="W260" s="37">
        <v>9</v>
      </c>
      <c r="X260" s="37">
        <v>10</v>
      </c>
      <c r="Y260" s="37">
        <v>11</v>
      </c>
      <c r="Z260" s="37">
        <v>12</v>
      </c>
    </row>
    <row r="261" spans="4:26" x14ac:dyDescent="0.2">
      <c r="D261" s="37"/>
      <c r="E261" s="37">
        <v>10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37">
        <v>1</v>
      </c>
      <c r="Q261" s="37">
        <v>2</v>
      </c>
      <c r="R261" s="37">
        <v>3</v>
      </c>
      <c r="S261" s="37">
        <v>4</v>
      </c>
      <c r="T261" s="37">
        <v>5</v>
      </c>
      <c r="U261" s="37">
        <v>6</v>
      </c>
      <c r="V261" s="37">
        <v>7</v>
      </c>
      <c r="W261" s="37">
        <v>8</v>
      </c>
      <c r="X261" s="37">
        <v>9</v>
      </c>
      <c r="Y261" s="37">
        <v>10</v>
      </c>
      <c r="Z261" s="37">
        <v>11</v>
      </c>
    </row>
    <row r="262" spans="4:26" x14ac:dyDescent="0.2">
      <c r="D262" s="37"/>
      <c r="E262" s="37">
        <v>11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37">
        <v>1</v>
      </c>
      <c r="R262" s="37">
        <v>2</v>
      </c>
      <c r="S262" s="37">
        <v>3</v>
      </c>
      <c r="T262" s="37">
        <v>4</v>
      </c>
      <c r="U262" s="37">
        <v>5</v>
      </c>
      <c r="V262" s="37">
        <v>6</v>
      </c>
      <c r="W262" s="37">
        <v>7</v>
      </c>
      <c r="X262" s="37">
        <v>8</v>
      </c>
      <c r="Y262" s="37">
        <v>9</v>
      </c>
      <c r="Z262" s="37">
        <v>10</v>
      </c>
    </row>
    <row r="263" spans="4:26" x14ac:dyDescent="0.2">
      <c r="D263" s="37"/>
      <c r="E263" s="37">
        <v>12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37">
        <v>1</v>
      </c>
      <c r="S263" s="37">
        <v>2</v>
      </c>
      <c r="T263" s="37">
        <v>3</v>
      </c>
      <c r="U263" s="37">
        <v>4</v>
      </c>
      <c r="V263" s="37">
        <v>5</v>
      </c>
      <c r="W263" s="37">
        <v>6</v>
      </c>
      <c r="X263" s="37">
        <v>7</v>
      </c>
      <c r="Y263" s="37">
        <v>8</v>
      </c>
      <c r="Z263" s="37">
        <v>9</v>
      </c>
    </row>
    <row r="264" spans="4:26" x14ac:dyDescent="0.2">
      <c r="D264" s="37"/>
      <c r="E264" s="37">
        <v>13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37">
        <v>1</v>
      </c>
      <c r="T264" s="37">
        <v>2</v>
      </c>
      <c r="U264" s="37">
        <v>3</v>
      </c>
      <c r="V264" s="37">
        <v>4</v>
      </c>
      <c r="W264" s="37">
        <v>5</v>
      </c>
      <c r="X264" s="37">
        <v>6</v>
      </c>
      <c r="Y264" s="37">
        <v>7</v>
      </c>
      <c r="Z264" s="37">
        <v>8</v>
      </c>
    </row>
    <row r="265" spans="4:26" x14ac:dyDescent="0.2">
      <c r="D265" s="37"/>
      <c r="E265" s="37">
        <v>14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37">
        <v>1</v>
      </c>
      <c r="U265" s="37">
        <v>2</v>
      </c>
      <c r="V265" s="37">
        <v>3</v>
      </c>
      <c r="W265" s="37">
        <v>4</v>
      </c>
      <c r="X265" s="37">
        <v>5</v>
      </c>
      <c r="Y265" s="37">
        <v>6</v>
      </c>
      <c r="Z265" s="37">
        <v>7</v>
      </c>
    </row>
    <row r="266" spans="4:26" x14ac:dyDescent="0.2">
      <c r="D266" s="37"/>
      <c r="E266" s="37">
        <v>15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37">
        <v>1</v>
      </c>
      <c r="V266" s="37">
        <v>2</v>
      </c>
      <c r="W266" s="37">
        <v>3</v>
      </c>
      <c r="X266" s="37">
        <v>4</v>
      </c>
      <c r="Y266" s="37">
        <v>5</v>
      </c>
      <c r="Z266" s="37">
        <v>6</v>
      </c>
    </row>
    <row r="267" spans="4:26" x14ac:dyDescent="0.2">
      <c r="D267" s="37"/>
      <c r="E267" s="37">
        <v>16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37">
        <v>1</v>
      </c>
      <c r="W267" s="37">
        <v>2</v>
      </c>
      <c r="X267" s="37">
        <v>3</v>
      </c>
      <c r="Y267" s="37">
        <v>4</v>
      </c>
      <c r="Z267" s="37">
        <v>5</v>
      </c>
    </row>
    <row r="268" spans="4:26" x14ac:dyDescent="0.2">
      <c r="D268" s="37"/>
      <c r="E268" s="37">
        <v>17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37">
        <v>1</v>
      </c>
      <c r="X268" s="37">
        <v>2</v>
      </c>
      <c r="Y268" s="37">
        <v>3</v>
      </c>
      <c r="Z268" s="37">
        <v>4</v>
      </c>
    </row>
    <row r="269" spans="4:26" x14ac:dyDescent="0.2">
      <c r="D269" s="37"/>
      <c r="E269" s="37">
        <v>18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37">
        <v>1</v>
      </c>
      <c r="Y269" s="37">
        <v>2</v>
      </c>
      <c r="Z269" s="37">
        <v>3</v>
      </c>
    </row>
    <row r="270" spans="4:26" x14ac:dyDescent="0.2">
      <c r="D270" s="37"/>
      <c r="E270" s="37">
        <v>19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37">
        <v>1</v>
      </c>
      <c r="Z270" s="37">
        <v>2</v>
      </c>
    </row>
    <row r="271" spans="4:26" x14ac:dyDescent="0.2">
      <c r="D271" s="37"/>
      <c r="E271" s="37">
        <v>20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37">
        <v>1</v>
      </c>
    </row>
    <row r="272" spans="4:26" x14ac:dyDescent="0.2"/>
    <row r="273" spans="2:26" x14ac:dyDescent="0.2">
      <c r="B273" s="21" t="str">
        <f>"Bruto dodana vrijednost po zaposleniku ["&amp;'Ulazni podaci'!D115&amp;"]"</f>
        <v>Bruto dodana vrijednost po zaposleniku []</v>
      </c>
      <c r="E273" s="37" t="s">
        <v>237</v>
      </c>
      <c r="G273" s="60" t="str">
        <f>'Ulazni podaci'!H140</f>
        <v/>
      </c>
      <c r="H273" s="60" t="str">
        <f>'Ulazni podaci'!I140</f>
        <v/>
      </c>
      <c r="I273" s="60" t="str">
        <f>'Ulazni podaci'!J140</f>
        <v/>
      </c>
      <c r="J273" s="60" t="str">
        <f>'Ulazni podaci'!K140</f>
        <v/>
      </c>
      <c r="K273" s="60" t="str">
        <f>'Ulazni podaci'!L140</f>
        <v/>
      </c>
      <c r="L273" s="60" t="str">
        <f>'Ulazni podaci'!M140</f>
        <v/>
      </c>
      <c r="M273" s="60" t="str">
        <f>'Ulazni podaci'!N140</f>
        <v/>
      </c>
      <c r="N273" s="60" t="str">
        <f>'Ulazni podaci'!O140</f>
        <v/>
      </c>
      <c r="O273" s="60" t="str">
        <f>'Ulazni podaci'!P140</f>
        <v/>
      </c>
      <c r="P273" s="60" t="str">
        <f>'Ulazni podaci'!Q140</f>
        <v/>
      </c>
      <c r="Q273" s="60" t="str">
        <f>'Ulazni podaci'!R140</f>
        <v/>
      </c>
      <c r="R273" s="60" t="str">
        <f>'Ulazni podaci'!S140</f>
        <v/>
      </c>
      <c r="S273" s="60" t="str">
        <f>'Ulazni podaci'!T140</f>
        <v/>
      </c>
      <c r="T273" s="60" t="str">
        <f>'Ulazni podaci'!U140</f>
        <v/>
      </c>
      <c r="U273" s="60" t="str">
        <f>'Ulazni podaci'!V140</f>
        <v/>
      </c>
      <c r="V273" s="60" t="str">
        <f>'Ulazni podaci'!W140</f>
        <v/>
      </c>
      <c r="W273" s="60" t="str">
        <f>'Ulazni podaci'!X140</f>
        <v/>
      </c>
      <c r="X273" s="60" t="str">
        <f>'Ulazni podaci'!Y140</f>
        <v/>
      </c>
      <c r="Y273" s="60" t="str">
        <f>'Ulazni podaci'!Z140</f>
        <v/>
      </c>
      <c r="Z273" s="60" t="str">
        <f>'Ulazni podaci'!AA140</f>
        <v/>
      </c>
    </row>
    <row r="274" spans="2:26" x14ac:dyDescent="0.2">
      <c r="B274" s="20"/>
    </row>
    <row r="275" spans="2:26" x14ac:dyDescent="0.2">
      <c r="B275" s="51" t="s">
        <v>267</v>
      </c>
      <c r="E275" s="7" t="s">
        <v>259</v>
      </c>
      <c r="G275" s="61" t="e">
        <f>'Ulazni podaci'!H123</f>
        <v>#VALUE!</v>
      </c>
      <c r="H275" s="61" t="e">
        <f>'Ulazni podaci'!I123</f>
        <v>#VALUE!</v>
      </c>
      <c r="I275" s="61" t="e">
        <f>'Ulazni podaci'!J123</f>
        <v>#VALUE!</v>
      </c>
      <c r="J275" s="61" t="e">
        <f>'Ulazni podaci'!K123</f>
        <v>#VALUE!</v>
      </c>
      <c r="K275" s="61" t="e">
        <f>'Ulazni podaci'!L123</f>
        <v>#VALUE!</v>
      </c>
      <c r="L275" s="61" t="e">
        <f>'Ulazni podaci'!M123</f>
        <v>#VALUE!</v>
      </c>
      <c r="M275" s="61" t="e">
        <f>'Ulazni podaci'!N123</f>
        <v>#VALUE!</v>
      </c>
      <c r="N275" s="61" t="e">
        <f>'Ulazni podaci'!O123</f>
        <v>#VALUE!</v>
      </c>
      <c r="O275" s="61" t="e">
        <f>'Ulazni podaci'!P123</f>
        <v>#VALUE!</v>
      </c>
      <c r="P275" s="61" t="e">
        <f>'Ulazni podaci'!Q123</f>
        <v>#VALUE!</v>
      </c>
      <c r="Q275" s="61" t="e">
        <f>'Ulazni podaci'!R123</f>
        <v>#VALUE!</v>
      </c>
      <c r="R275" s="61" t="e">
        <f>'Ulazni podaci'!S123</f>
        <v>#VALUE!</v>
      </c>
      <c r="S275" s="61" t="e">
        <f>'Ulazni podaci'!T123</f>
        <v>#VALUE!</v>
      </c>
      <c r="T275" s="61" t="e">
        <f>'Ulazni podaci'!U123</f>
        <v>#VALUE!</v>
      </c>
      <c r="U275" s="61" t="e">
        <f>'Ulazni podaci'!V123</f>
        <v>#VALUE!</v>
      </c>
      <c r="V275" s="61" t="e">
        <f>'Ulazni podaci'!W123</f>
        <v>#VALUE!</v>
      </c>
      <c r="W275" s="61" t="e">
        <f>'Ulazni podaci'!X123</f>
        <v>#VALUE!</v>
      </c>
      <c r="X275" s="61" t="e">
        <f>'Ulazni podaci'!Y123</f>
        <v>#VALUE!</v>
      </c>
      <c r="Y275" s="61" t="e">
        <f>'Ulazni podaci'!Z123</f>
        <v>#VALUE!</v>
      </c>
      <c r="Z275" s="61" t="e">
        <f>'Ulazni podaci'!AA123</f>
        <v>#VALUE!</v>
      </c>
    </row>
    <row r="276" spans="2:26" x14ac:dyDescent="0.2"/>
    <row r="277" spans="2:26" x14ac:dyDescent="0.2">
      <c r="B277" s="52" t="s">
        <v>209</v>
      </c>
      <c r="D277" s="1" t="s">
        <v>293</v>
      </c>
      <c r="E277" s="52" t="s">
        <v>260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0" t="str">
        <f>"Godina "&amp;E252</f>
        <v>Godina 1</v>
      </c>
      <c r="D278" s="62" t="str">
        <f t="array" ref="D278:D297">TRANSPOSE(G273:Z273)</f>
        <v/>
      </c>
      <c r="E278" s="198" t="e">
        <f t="array" ref="E278:E297">TRANSPOSE(G275:Z275)</f>
        <v>#VALUE!</v>
      </c>
      <c r="G278" s="106">
        <f t="shared" ref="G278:N278" si="74">IFERROR($D278*$E278*HLOOKUP(G252,$G$248:$Z$249,2),0)</f>
        <v>0</v>
      </c>
      <c r="H278" s="106">
        <f t="shared" si="74"/>
        <v>0</v>
      </c>
      <c r="I278" s="106">
        <f t="shared" si="74"/>
        <v>0</v>
      </c>
      <c r="J278" s="106">
        <f t="shared" si="74"/>
        <v>0</v>
      </c>
      <c r="K278" s="106">
        <f t="shared" si="74"/>
        <v>0</v>
      </c>
      <c r="L278" s="106">
        <f t="shared" si="74"/>
        <v>0</v>
      </c>
      <c r="M278" s="106">
        <f t="shared" si="74"/>
        <v>0</v>
      </c>
      <c r="N278" s="106">
        <f t="shared" si="74"/>
        <v>0</v>
      </c>
      <c r="O278" s="106">
        <f t="shared" ref="O278:Z278" si="75">IFERROR($D278*$E278*HLOOKUP(O252,$G$248:$Z$249,2),0)</f>
        <v>0</v>
      </c>
      <c r="P278" s="106">
        <f t="shared" si="75"/>
        <v>0</v>
      </c>
      <c r="Q278" s="106">
        <f t="shared" si="75"/>
        <v>0</v>
      </c>
      <c r="R278" s="106">
        <f t="shared" si="75"/>
        <v>0</v>
      </c>
      <c r="S278" s="106">
        <f t="shared" si="75"/>
        <v>0</v>
      </c>
      <c r="T278" s="106">
        <f t="shared" si="75"/>
        <v>0</v>
      </c>
      <c r="U278" s="106">
        <f t="shared" si="75"/>
        <v>0</v>
      </c>
      <c r="V278" s="106">
        <f t="shared" si="75"/>
        <v>0</v>
      </c>
      <c r="W278" s="106">
        <f t="shared" si="75"/>
        <v>0</v>
      </c>
      <c r="X278" s="106">
        <f t="shared" si="75"/>
        <v>0</v>
      </c>
      <c r="Y278" s="106">
        <f t="shared" si="75"/>
        <v>0</v>
      </c>
      <c r="Z278" s="106">
        <f t="shared" si="75"/>
        <v>0</v>
      </c>
    </row>
    <row r="279" spans="2:26" x14ac:dyDescent="0.2">
      <c r="B279" s="20" t="str">
        <f t="shared" ref="B279:B297" si="76">"Godina "&amp;E253</f>
        <v>Godina 2</v>
      </c>
      <c r="D279" s="62" t="str">
        <v/>
      </c>
      <c r="E279" s="198" t="e">
        <v>#VALUE!</v>
      </c>
      <c r="G279" s="59"/>
      <c r="H279" s="106">
        <f t="shared" ref="H279:Z279" si="77">IFERROR($D279*$E279*HLOOKUP(H253,$G$248:$Z$249,2),0)</f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0</v>
      </c>
      <c r="M279" s="106">
        <f t="shared" si="77"/>
        <v>0</v>
      </c>
      <c r="N279" s="106">
        <f t="shared" si="77"/>
        <v>0</v>
      </c>
      <c r="O279" s="106">
        <f t="shared" si="77"/>
        <v>0</v>
      </c>
      <c r="P279" s="106">
        <f t="shared" si="77"/>
        <v>0</v>
      </c>
      <c r="Q279" s="106">
        <f t="shared" si="77"/>
        <v>0</v>
      </c>
      <c r="R279" s="106">
        <f t="shared" si="77"/>
        <v>0</v>
      </c>
      <c r="S279" s="106">
        <f t="shared" si="77"/>
        <v>0</v>
      </c>
      <c r="T279" s="106">
        <f t="shared" si="77"/>
        <v>0</v>
      </c>
      <c r="U279" s="106">
        <f t="shared" si="77"/>
        <v>0</v>
      </c>
      <c r="V279" s="106">
        <f t="shared" si="77"/>
        <v>0</v>
      </c>
      <c r="W279" s="106">
        <f t="shared" si="77"/>
        <v>0</v>
      </c>
      <c r="X279" s="106">
        <f t="shared" si="77"/>
        <v>0</v>
      </c>
      <c r="Y279" s="106">
        <f t="shared" si="77"/>
        <v>0</v>
      </c>
      <c r="Z279" s="106">
        <f t="shared" si="77"/>
        <v>0</v>
      </c>
    </row>
    <row r="280" spans="2:26" x14ac:dyDescent="0.2">
      <c r="B280" s="20" t="str">
        <f t="shared" si="76"/>
        <v>Godina 3</v>
      </c>
      <c r="D280" s="62" t="str">
        <v/>
      </c>
      <c r="E280" s="198" t="e">
        <v>#VALUE!</v>
      </c>
      <c r="G280" s="59"/>
      <c r="H280" s="59"/>
      <c r="I280" s="106">
        <f t="shared" ref="I280:Z280" si="78">IFERROR($D280*$E280*HLOOKUP(I254,$G$248:$Z$249,2),0)</f>
        <v>0</v>
      </c>
      <c r="J280" s="106">
        <f t="shared" si="78"/>
        <v>0</v>
      </c>
      <c r="K280" s="106">
        <f t="shared" si="78"/>
        <v>0</v>
      </c>
      <c r="L280" s="106">
        <f t="shared" si="78"/>
        <v>0</v>
      </c>
      <c r="M280" s="106">
        <f t="shared" si="78"/>
        <v>0</v>
      </c>
      <c r="N280" s="106">
        <f t="shared" si="78"/>
        <v>0</v>
      </c>
      <c r="O280" s="106">
        <f t="shared" si="78"/>
        <v>0</v>
      </c>
      <c r="P280" s="106">
        <f t="shared" si="78"/>
        <v>0</v>
      </c>
      <c r="Q280" s="106">
        <f t="shared" si="78"/>
        <v>0</v>
      </c>
      <c r="R280" s="106">
        <f t="shared" si="78"/>
        <v>0</v>
      </c>
      <c r="S280" s="106">
        <f t="shared" si="78"/>
        <v>0</v>
      </c>
      <c r="T280" s="106">
        <f t="shared" si="78"/>
        <v>0</v>
      </c>
      <c r="U280" s="106">
        <f t="shared" si="78"/>
        <v>0</v>
      </c>
      <c r="V280" s="106">
        <f t="shared" si="78"/>
        <v>0</v>
      </c>
      <c r="W280" s="106">
        <f t="shared" si="78"/>
        <v>0</v>
      </c>
      <c r="X280" s="106">
        <f t="shared" si="78"/>
        <v>0</v>
      </c>
      <c r="Y280" s="106">
        <f t="shared" si="78"/>
        <v>0</v>
      </c>
      <c r="Z280" s="106">
        <f t="shared" si="78"/>
        <v>0</v>
      </c>
    </row>
    <row r="281" spans="2:26" x14ac:dyDescent="0.2">
      <c r="B281" s="20" t="str">
        <f t="shared" si="76"/>
        <v>Godina 4</v>
      </c>
      <c r="D281" s="62" t="str">
        <v/>
      </c>
      <c r="E281" s="198" t="e">
        <v>#VALUE!</v>
      </c>
      <c r="G281" s="59"/>
      <c r="H281" s="59"/>
      <c r="I281" s="59"/>
      <c r="J281" s="106">
        <f t="shared" ref="J281:Z281" si="79">IFERROR($D281*$E281*HLOOKUP(J255,$G$248:$Z$249,2),0)</f>
        <v>0</v>
      </c>
      <c r="K281" s="106">
        <f t="shared" si="79"/>
        <v>0</v>
      </c>
      <c r="L281" s="106">
        <f t="shared" si="79"/>
        <v>0</v>
      </c>
      <c r="M281" s="106">
        <f t="shared" si="79"/>
        <v>0</v>
      </c>
      <c r="N281" s="106">
        <f t="shared" si="79"/>
        <v>0</v>
      </c>
      <c r="O281" s="106">
        <f t="shared" si="79"/>
        <v>0</v>
      </c>
      <c r="P281" s="106">
        <f t="shared" si="79"/>
        <v>0</v>
      </c>
      <c r="Q281" s="106">
        <f t="shared" si="79"/>
        <v>0</v>
      </c>
      <c r="R281" s="106">
        <f t="shared" si="79"/>
        <v>0</v>
      </c>
      <c r="S281" s="106">
        <f t="shared" si="79"/>
        <v>0</v>
      </c>
      <c r="T281" s="106">
        <f t="shared" si="79"/>
        <v>0</v>
      </c>
      <c r="U281" s="106">
        <f t="shared" si="79"/>
        <v>0</v>
      </c>
      <c r="V281" s="106">
        <f t="shared" si="79"/>
        <v>0</v>
      </c>
      <c r="W281" s="106">
        <f t="shared" si="79"/>
        <v>0</v>
      </c>
      <c r="X281" s="106">
        <f t="shared" si="79"/>
        <v>0</v>
      </c>
      <c r="Y281" s="106">
        <f t="shared" si="79"/>
        <v>0</v>
      </c>
      <c r="Z281" s="106">
        <f t="shared" si="79"/>
        <v>0</v>
      </c>
    </row>
    <row r="282" spans="2:26" x14ac:dyDescent="0.2">
      <c r="B282" s="20" t="str">
        <f t="shared" si="76"/>
        <v>Godina 5</v>
      </c>
      <c r="D282" s="62" t="str">
        <v/>
      </c>
      <c r="E282" s="198" t="e">
        <v>#VALUE!</v>
      </c>
      <c r="G282" s="59"/>
      <c r="H282" s="59"/>
      <c r="I282" s="59"/>
      <c r="J282" s="59"/>
      <c r="K282" s="106">
        <f t="shared" ref="K282:Z282" si="80">IFERROR($D282*$E282*HLOOKUP(K256,$G$248:$Z$249,2),0)</f>
        <v>0</v>
      </c>
      <c r="L282" s="106">
        <f t="shared" si="80"/>
        <v>0</v>
      </c>
      <c r="M282" s="106">
        <f t="shared" si="80"/>
        <v>0</v>
      </c>
      <c r="N282" s="106">
        <f t="shared" si="80"/>
        <v>0</v>
      </c>
      <c r="O282" s="106">
        <f t="shared" si="80"/>
        <v>0</v>
      </c>
      <c r="P282" s="106">
        <f t="shared" si="80"/>
        <v>0</v>
      </c>
      <c r="Q282" s="106">
        <f t="shared" si="80"/>
        <v>0</v>
      </c>
      <c r="R282" s="106">
        <f t="shared" si="80"/>
        <v>0</v>
      </c>
      <c r="S282" s="106">
        <f t="shared" si="80"/>
        <v>0</v>
      </c>
      <c r="T282" s="106">
        <f t="shared" si="80"/>
        <v>0</v>
      </c>
      <c r="U282" s="106">
        <f t="shared" si="80"/>
        <v>0</v>
      </c>
      <c r="V282" s="106">
        <f t="shared" si="80"/>
        <v>0</v>
      </c>
      <c r="W282" s="106">
        <f t="shared" si="80"/>
        <v>0</v>
      </c>
      <c r="X282" s="106">
        <f t="shared" si="80"/>
        <v>0</v>
      </c>
      <c r="Y282" s="106">
        <f t="shared" si="80"/>
        <v>0</v>
      </c>
      <c r="Z282" s="106">
        <f t="shared" si="80"/>
        <v>0</v>
      </c>
    </row>
    <row r="283" spans="2:26" x14ac:dyDescent="0.2">
      <c r="B283" s="20" t="str">
        <f t="shared" si="76"/>
        <v>Godina 6</v>
      </c>
      <c r="D283" s="62" t="str">
        <v/>
      </c>
      <c r="E283" s="198" t="e">
        <v>#VALUE!</v>
      </c>
      <c r="G283" s="59"/>
      <c r="H283" s="59"/>
      <c r="I283" s="59"/>
      <c r="J283" s="59"/>
      <c r="K283" s="59"/>
      <c r="L283" s="106">
        <f t="shared" ref="L283:Z283" si="81">IFERROR($D283*$E283*HLOOKUP(L257,$G$248:$Z$249,2),0)</f>
        <v>0</v>
      </c>
      <c r="M283" s="106">
        <f t="shared" si="81"/>
        <v>0</v>
      </c>
      <c r="N283" s="106">
        <f t="shared" si="81"/>
        <v>0</v>
      </c>
      <c r="O283" s="106">
        <f t="shared" si="81"/>
        <v>0</v>
      </c>
      <c r="P283" s="106">
        <f t="shared" si="81"/>
        <v>0</v>
      </c>
      <c r="Q283" s="106">
        <f t="shared" si="81"/>
        <v>0</v>
      </c>
      <c r="R283" s="106">
        <f t="shared" si="81"/>
        <v>0</v>
      </c>
      <c r="S283" s="106">
        <f t="shared" si="81"/>
        <v>0</v>
      </c>
      <c r="T283" s="106">
        <f t="shared" si="81"/>
        <v>0</v>
      </c>
      <c r="U283" s="106">
        <f t="shared" si="81"/>
        <v>0</v>
      </c>
      <c r="V283" s="106">
        <f t="shared" si="81"/>
        <v>0</v>
      </c>
      <c r="W283" s="106">
        <f t="shared" si="81"/>
        <v>0</v>
      </c>
      <c r="X283" s="106">
        <f t="shared" si="81"/>
        <v>0</v>
      </c>
      <c r="Y283" s="106">
        <f t="shared" si="81"/>
        <v>0</v>
      </c>
      <c r="Z283" s="106">
        <f t="shared" si="81"/>
        <v>0</v>
      </c>
    </row>
    <row r="284" spans="2:26" x14ac:dyDescent="0.2">
      <c r="B284" s="20" t="str">
        <f t="shared" si="76"/>
        <v>Godina 7</v>
      </c>
      <c r="D284" s="62" t="str">
        <v/>
      </c>
      <c r="E284" s="198" t="e">
        <v>#VALUE!</v>
      </c>
      <c r="G284" s="59"/>
      <c r="H284" s="59"/>
      <c r="I284" s="59"/>
      <c r="J284" s="59"/>
      <c r="K284" s="59"/>
      <c r="L284" s="59"/>
      <c r="M284" s="106">
        <f t="shared" ref="M284:Z284" si="82">IFERROR($D284*$E284*HLOOKUP(M258,$G$248:$Z$249,2),0)</f>
        <v>0</v>
      </c>
      <c r="N284" s="106">
        <f t="shared" si="82"/>
        <v>0</v>
      </c>
      <c r="O284" s="106">
        <f t="shared" si="82"/>
        <v>0</v>
      </c>
      <c r="P284" s="106">
        <f t="shared" si="82"/>
        <v>0</v>
      </c>
      <c r="Q284" s="106">
        <f t="shared" si="82"/>
        <v>0</v>
      </c>
      <c r="R284" s="106">
        <f t="shared" si="82"/>
        <v>0</v>
      </c>
      <c r="S284" s="106">
        <f t="shared" si="82"/>
        <v>0</v>
      </c>
      <c r="T284" s="106">
        <f t="shared" si="82"/>
        <v>0</v>
      </c>
      <c r="U284" s="106">
        <f t="shared" si="82"/>
        <v>0</v>
      </c>
      <c r="V284" s="106">
        <f t="shared" si="82"/>
        <v>0</v>
      </c>
      <c r="W284" s="106">
        <f t="shared" si="82"/>
        <v>0</v>
      </c>
      <c r="X284" s="106">
        <f t="shared" si="82"/>
        <v>0</v>
      </c>
      <c r="Y284" s="106">
        <f t="shared" si="82"/>
        <v>0</v>
      </c>
      <c r="Z284" s="106">
        <f t="shared" si="82"/>
        <v>0</v>
      </c>
    </row>
    <row r="285" spans="2:26" x14ac:dyDescent="0.2">
      <c r="B285" s="20" t="str">
        <f t="shared" si="76"/>
        <v>Godina 8</v>
      </c>
      <c r="D285" s="62" t="str">
        <v/>
      </c>
      <c r="E285" s="198" t="e">
        <v>#VALUE!</v>
      </c>
      <c r="G285" s="59"/>
      <c r="H285" s="59"/>
      <c r="I285" s="59"/>
      <c r="J285" s="59"/>
      <c r="K285" s="59"/>
      <c r="L285" s="59"/>
      <c r="M285" s="59"/>
      <c r="N285" s="106">
        <f t="shared" ref="N285:Z285" si="83">IFERROR($D285*$E285*HLOOKUP(N259,$G$248:$Z$249,2),0)</f>
        <v>0</v>
      </c>
      <c r="O285" s="106">
        <f t="shared" si="83"/>
        <v>0</v>
      </c>
      <c r="P285" s="106">
        <f t="shared" si="83"/>
        <v>0</v>
      </c>
      <c r="Q285" s="106">
        <f t="shared" si="83"/>
        <v>0</v>
      </c>
      <c r="R285" s="106">
        <f t="shared" si="83"/>
        <v>0</v>
      </c>
      <c r="S285" s="106">
        <f t="shared" si="83"/>
        <v>0</v>
      </c>
      <c r="T285" s="106">
        <f t="shared" si="83"/>
        <v>0</v>
      </c>
      <c r="U285" s="106">
        <f t="shared" si="83"/>
        <v>0</v>
      </c>
      <c r="V285" s="106">
        <f t="shared" si="83"/>
        <v>0</v>
      </c>
      <c r="W285" s="106">
        <f t="shared" si="83"/>
        <v>0</v>
      </c>
      <c r="X285" s="106">
        <f t="shared" si="83"/>
        <v>0</v>
      </c>
      <c r="Y285" s="106">
        <f t="shared" si="83"/>
        <v>0</v>
      </c>
      <c r="Z285" s="106">
        <f t="shared" si="83"/>
        <v>0</v>
      </c>
    </row>
    <row r="286" spans="2:26" x14ac:dyDescent="0.2">
      <c r="B286" s="20" t="str">
        <f t="shared" si="76"/>
        <v>Godina 9</v>
      </c>
      <c r="D286" s="62" t="str">
        <v/>
      </c>
      <c r="E286" s="198" t="e">
        <v>#VALUE!</v>
      </c>
      <c r="G286" s="59"/>
      <c r="H286" s="59"/>
      <c r="I286" s="59"/>
      <c r="J286" s="59"/>
      <c r="K286" s="59"/>
      <c r="L286" s="59"/>
      <c r="M286" s="59"/>
      <c r="N286" s="59"/>
      <c r="O286" s="106">
        <f t="shared" ref="O286:Z286" si="84">IFERROR($D286*$E286*HLOOKUP(O260,$G$248:$Z$249,2),0)</f>
        <v>0</v>
      </c>
      <c r="P286" s="106">
        <f t="shared" si="84"/>
        <v>0</v>
      </c>
      <c r="Q286" s="106">
        <f t="shared" si="84"/>
        <v>0</v>
      </c>
      <c r="R286" s="106">
        <f t="shared" si="84"/>
        <v>0</v>
      </c>
      <c r="S286" s="106">
        <f t="shared" si="84"/>
        <v>0</v>
      </c>
      <c r="T286" s="106">
        <f t="shared" si="84"/>
        <v>0</v>
      </c>
      <c r="U286" s="106">
        <f t="shared" si="84"/>
        <v>0</v>
      </c>
      <c r="V286" s="106">
        <f t="shared" si="84"/>
        <v>0</v>
      </c>
      <c r="W286" s="106">
        <f t="shared" si="84"/>
        <v>0</v>
      </c>
      <c r="X286" s="106">
        <f t="shared" si="84"/>
        <v>0</v>
      </c>
      <c r="Y286" s="106">
        <f t="shared" si="84"/>
        <v>0</v>
      </c>
      <c r="Z286" s="106">
        <f t="shared" si="84"/>
        <v>0</v>
      </c>
    </row>
    <row r="287" spans="2:26" x14ac:dyDescent="0.2">
      <c r="B287" s="20" t="str">
        <f t="shared" si="76"/>
        <v>Godina 10</v>
      </c>
      <c r="D287" s="62" t="str">
        <v/>
      </c>
      <c r="E287" s="198" t="e">
        <v>#VALUE!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106">
        <f t="shared" ref="P287:Z287" si="85">IFERROR($D287*$E287*HLOOKUP(P261,$G$248:$Z$249,2),0)</f>
        <v>0</v>
      </c>
      <c r="Q287" s="106">
        <f t="shared" si="85"/>
        <v>0</v>
      </c>
      <c r="R287" s="106">
        <f t="shared" si="85"/>
        <v>0</v>
      </c>
      <c r="S287" s="106">
        <f t="shared" si="85"/>
        <v>0</v>
      </c>
      <c r="T287" s="106">
        <f t="shared" si="85"/>
        <v>0</v>
      </c>
      <c r="U287" s="106">
        <f t="shared" si="85"/>
        <v>0</v>
      </c>
      <c r="V287" s="106">
        <f t="shared" si="85"/>
        <v>0</v>
      </c>
      <c r="W287" s="106">
        <f t="shared" si="85"/>
        <v>0</v>
      </c>
      <c r="X287" s="106">
        <f t="shared" si="85"/>
        <v>0</v>
      </c>
      <c r="Y287" s="106">
        <f t="shared" si="85"/>
        <v>0</v>
      </c>
      <c r="Z287" s="106">
        <f t="shared" si="85"/>
        <v>0</v>
      </c>
    </row>
    <row r="288" spans="2:26" x14ac:dyDescent="0.2">
      <c r="B288" s="20" t="str">
        <f t="shared" si="76"/>
        <v>Godina 11</v>
      </c>
      <c r="D288" s="62" t="str">
        <v/>
      </c>
      <c r="E288" s="198" t="e">
        <v>#VALUE!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106">
        <f t="shared" ref="Q288:Z288" si="86">IFERROR($D288*$E288*HLOOKUP(Q262,$G$248:$Z$249,2),0)</f>
        <v>0</v>
      </c>
      <c r="R288" s="106">
        <f t="shared" si="86"/>
        <v>0</v>
      </c>
      <c r="S288" s="106">
        <f t="shared" si="86"/>
        <v>0</v>
      </c>
      <c r="T288" s="106">
        <f t="shared" si="86"/>
        <v>0</v>
      </c>
      <c r="U288" s="106">
        <f t="shared" si="86"/>
        <v>0</v>
      </c>
      <c r="V288" s="106">
        <f t="shared" si="86"/>
        <v>0</v>
      </c>
      <c r="W288" s="106">
        <f t="shared" si="86"/>
        <v>0</v>
      </c>
      <c r="X288" s="106">
        <f t="shared" si="86"/>
        <v>0</v>
      </c>
      <c r="Y288" s="106">
        <f t="shared" si="86"/>
        <v>0</v>
      </c>
      <c r="Z288" s="106">
        <f t="shared" si="86"/>
        <v>0</v>
      </c>
    </row>
    <row r="289" spans="1:26" x14ac:dyDescent="0.2">
      <c r="B289" s="20" t="str">
        <f t="shared" si="76"/>
        <v>Godina 12</v>
      </c>
      <c r="D289" s="62" t="str">
        <v/>
      </c>
      <c r="E289" s="198" t="e">
        <v>#VALUE!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106">
        <f t="shared" ref="R289:Z289" si="87">IFERROR($D289*$E289*HLOOKUP(R263,$G$248:$Z$249,2),0)</f>
        <v>0</v>
      </c>
      <c r="S289" s="106">
        <f t="shared" si="87"/>
        <v>0</v>
      </c>
      <c r="T289" s="106">
        <f t="shared" si="87"/>
        <v>0</v>
      </c>
      <c r="U289" s="106">
        <f t="shared" si="87"/>
        <v>0</v>
      </c>
      <c r="V289" s="106">
        <f t="shared" si="87"/>
        <v>0</v>
      </c>
      <c r="W289" s="106">
        <f t="shared" si="87"/>
        <v>0</v>
      </c>
      <c r="X289" s="106">
        <f t="shared" si="87"/>
        <v>0</v>
      </c>
      <c r="Y289" s="106">
        <f t="shared" si="87"/>
        <v>0</v>
      </c>
      <c r="Z289" s="106">
        <f t="shared" si="87"/>
        <v>0</v>
      </c>
    </row>
    <row r="290" spans="1:26" x14ac:dyDescent="0.2">
      <c r="B290" s="20" t="str">
        <f t="shared" si="76"/>
        <v>Godina 13</v>
      </c>
      <c r="D290" s="62" t="str">
        <v/>
      </c>
      <c r="E290" s="198" t="e">
        <v>#VALUE!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106">
        <f t="shared" ref="S290:Z290" si="88">IFERROR($D290*$E290*HLOOKUP(S264,$G$248:$Z$249,2),0)</f>
        <v>0</v>
      </c>
      <c r="T290" s="106">
        <f t="shared" si="88"/>
        <v>0</v>
      </c>
      <c r="U290" s="106">
        <f t="shared" si="88"/>
        <v>0</v>
      </c>
      <c r="V290" s="106">
        <f t="shared" si="88"/>
        <v>0</v>
      </c>
      <c r="W290" s="106">
        <f t="shared" si="88"/>
        <v>0</v>
      </c>
      <c r="X290" s="106">
        <f t="shared" si="88"/>
        <v>0</v>
      </c>
      <c r="Y290" s="106">
        <f t="shared" si="88"/>
        <v>0</v>
      </c>
      <c r="Z290" s="106">
        <f t="shared" si="88"/>
        <v>0</v>
      </c>
    </row>
    <row r="291" spans="1:26" x14ac:dyDescent="0.2">
      <c r="B291" s="20" t="str">
        <f t="shared" si="76"/>
        <v>Godina 14</v>
      </c>
      <c r="D291" s="62" t="str">
        <v/>
      </c>
      <c r="E291" s="198" t="e">
        <v>#VALUE!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106">
        <f t="shared" ref="T291:Z291" si="89">IFERROR($D291*$E291*HLOOKUP(T265,$G$248:$Z$249,2),0)</f>
        <v>0</v>
      </c>
      <c r="U291" s="106">
        <f t="shared" si="89"/>
        <v>0</v>
      </c>
      <c r="V291" s="106">
        <f t="shared" si="89"/>
        <v>0</v>
      </c>
      <c r="W291" s="106">
        <f t="shared" si="89"/>
        <v>0</v>
      </c>
      <c r="X291" s="106">
        <f t="shared" si="89"/>
        <v>0</v>
      </c>
      <c r="Y291" s="106">
        <f t="shared" si="89"/>
        <v>0</v>
      </c>
      <c r="Z291" s="106">
        <f t="shared" si="89"/>
        <v>0</v>
      </c>
    </row>
    <row r="292" spans="1:26" x14ac:dyDescent="0.2">
      <c r="B292" s="20" t="str">
        <f t="shared" si="76"/>
        <v>Godina 15</v>
      </c>
      <c r="D292" s="62" t="str">
        <v/>
      </c>
      <c r="E292" s="198" t="e">
        <v>#VALUE!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106">
        <f t="shared" ref="U292:Z292" si="90">IFERROR($D292*$E292*HLOOKUP(U266,$G$248:$Z$249,2),0)</f>
        <v>0</v>
      </c>
      <c r="V292" s="106">
        <f t="shared" si="90"/>
        <v>0</v>
      </c>
      <c r="W292" s="106">
        <f t="shared" si="90"/>
        <v>0</v>
      </c>
      <c r="X292" s="106">
        <f t="shared" si="90"/>
        <v>0</v>
      </c>
      <c r="Y292" s="106">
        <f t="shared" si="90"/>
        <v>0</v>
      </c>
      <c r="Z292" s="106">
        <f t="shared" si="90"/>
        <v>0</v>
      </c>
    </row>
    <row r="293" spans="1:26" x14ac:dyDescent="0.2">
      <c r="B293" s="20" t="str">
        <f t="shared" si="76"/>
        <v>Godina 16</v>
      </c>
      <c r="D293" s="62" t="str">
        <v/>
      </c>
      <c r="E293" s="198" t="e">
        <v>#VALUE!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106">
        <f t="shared" ref="V293:Z293" si="91">IFERROR($D293*$E293*HLOOKUP(V267,$G$248:$Z$249,2),0)</f>
        <v>0</v>
      </c>
      <c r="W293" s="106">
        <f t="shared" si="91"/>
        <v>0</v>
      </c>
      <c r="X293" s="106">
        <f t="shared" si="91"/>
        <v>0</v>
      </c>
      <c r="Y293" s="106">
        <f t="shared" si="91"/>
        <v>0</v>
      </c>
      <c r="Z293" s="106">
        <f t="shared" si="91"/>
        <v>0</v>
      </c>
    </row>
    <row r="294" spans="1:26" x14ac:dyDescent="0.2">
      <c r="B294" s="20" t="str">
        <f t="shared" si="76"/>
        <v>Godina 17</v>
      </c>
      <c r="D294" s="62" t="str">
        <v/>
      </c>
      <c r="E294" s="198" t="e">
        <v>#VALUE!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106">
        <f t="shared" ref="W294:Z294" si="92">IFERROR($D294*$E294*HLOOKUP(W268,$G$248:$Z$249,2),0)</f>
        <v>0</v>
      </c>
      <c r="X294" s="106">
        <f t="shared" si="92"/>
        <v>0</v>
      </c>
      <c r="Y294" s="106">
        <f t="shared" si="92"/>
        <v>0</v>
      </c>
      <c r="Z294" s="106">
        <f t="shared" si="92"/>
        <v>0</v>
      </c>
    </row>
    <row r="295" spans="1:26" x14ac:dyDescent="0.2">
      <c r="B295" s="20" t="str">
        <f t="shared" si="76"/>
        <v>Godina 18</v>
      </c>
      <c r="D295" s="62" t="str">
        <v/>
      </c>
      <c r="E295" s="198" t="e">
        <v>#VALUE!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106">
        <f t="shared" ref="X295:Z295" si="93">IFERROR($D295*$E295*HLOOKUP(X269,$G$248:$Z$249,2),0)</f>
        <v>0</v>
      </c>
      <c r="Y295" s="106">
        <f t="shared" si="93"/>
        <v>0</v>
      </c>
      <c r="Z295" s="106">
        <f t="shared" si="93"/>
        <v>0</v>
      </c>
    </row>
    <row r="296" spans="1:26" x14ac:dyDescent="0.2">
      <c r="B296" s="20" t="str">
        <f t="shared" si="76"/>
        <v>Godina 19</v>
      </c>
      <c r="D296" s="62" t="str">
        <v/>
      </c>
      <c r="E296" s="198" t="e">
        <v>#VALUE!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106">
        <f t="shared" ref="Y296:Z296" si="94">IFERROR($D296*$E296*HLOOKUP(Y270,$G$248:$Z$249,2),0)</f>
        <v>0</v>
      </c>
      <c r="Z296" s="106">
        <f t="shared" si="94"/>
        <v>0</v>
      </c>
    </row>
    <row r="297" spans="1:26" ht="12.75" thickBot="1" x14ac:dyDescent="0.25">
      <c r="B297" s="32" t="str">
        <f t="shared" si="76"/>
        <v>Godina 20</v>
      </c>
      <c r="C297" s="25"/>
      <c r="D297" s="63" t="str">
        <v/>
      </c>
      <c r="E297" s="199" t="e">
        <v>#VALUE!</v>
      </c>
      <c r="F297" s="25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106">
        <f t="shared" ref="Z297" si="95">IFERROR($D297*$E297*HLOOKUP(Z271,$G$248:$Z$249,2),0)</f>
        <v>0</v>
      </c>
    </row>
    <row r="298" spans="1:26" ht="12.75" thickTop="1" x14ac:dyDescent="0.2">
      <c r="B298" s="24" t="s">
        <v>147</v>
      </c>
      <c r="G298" s="112">
        <f>SUM(G278:G297)</f>
        <v>0</v>
      </c>
      <c r="H298" s="112">
        <f>SUM(H278:H297)</f>
        <v>0</v>
      </c>
      <c r="I298" s="112">
        <f>SUM(I278:I297)</f>
        <v>0</v>
      </c>
      <c r="J298" s="112">
        <f t="shared" ref="J298" si="96">SUM(J278:J297)</f>
        <v>0</v>
      </c>
      <c r="K298" s="112">
        <f>SUM(K278:K297)</f>
        <v>0</v>
      </c>
      <c r="L298" s="112">
        <f t="shared" ref="L298:Z298" si="97">SUM(L278:L297)</f>
        <v>0</v>
      </c>
      <c r="M298" s="112">
        <f t="shared" si="97"/>
        <v>0</v>
      </c>
      <c r="N298" s="112">
        <f t="shared" si="97"/>
        <v>0</v>
      </c>
      <c r="O298" s="112">
        <f t="shared" si="97"/>
        <v>0</v>
      </c>
      <c r="P298" s="112">
        <f t="shared" si="97"/>
        <v>0</v>
      </c>
      <c r="Q298" s="112">
        <f t="shared" si="97"/>
        <v>0</v>
      </c>
      <c r="R298" s="112">
        <f t="shared" si="97"/>
        <v>0</v>
      </c>
      <c r="S298" s="112">
        <f t="shared" si="97"/>
        <v>0</v>
      </c>
      <c r="T298" s="112">
        <f t="shared" si="97"/>
        <v>0</v>
      </c>
      <c r="U298" s="112">
        <f t="shared" si="97"/>
        <v>0</v>
      </c>
      <c r="V298" s="112">
        <f t="shared" si="97"/>
        <v>0</v>
      </c>
      <c r="W298" s="112">
        <f t="shared" si="97"/>
        <v>0</v>
      </c>
      <c r="X298" s="112">
        <f t="shared" si="97"/>
        <v>0</v>
      </c>
      <c r="Y298" s="112">
        <f t="shared" si="97"/>
        <v>0</v>
      </c>
      <c r="Z298" s="112">
        <f t="shared" si="97"/>
        <v>0</v>
      </c>
    </row>
    <row r="299" spans="1:26" x14ac:dyDescent="0.2">
      <c r="B299" s="193"/>
    </row>
    <row r="300" spans="1:26" x14ac:dyDescent="0.2"/>
    <row r="301" spans="1:26" ht="12.75" thickBot="1" x14ac:dyDescent="0.25">
      <c r="B301" s="210" t="s">
        <v>289</v>
      </c>
      <c r="C301" s="56"/>
      <c r="D301" s="118">
        <f>SUM(G301:Z301)</f>
        <v>0</v>
      </c>
      <c r="E301" s="66" t="s">
        <v>227</v>
      </c>
      <c r="F301" s="56"/>
      <c r="G301" s="115">
        <f>SUM(G298)</f>
        <v>0</v>
      </c>
      <c r="H301" s="115">
        <f>SUM(H298)</f>
        <v>0</v>
      </c>
      <c r="I301" s="115">
        <f t="shared" ref="I301:J301" si="98">SUM(I298)</f>
        <v>0</v>
      </c>
      <c r="J301" s="115">
        <f t="shared" si="98"/>
        <v>0</v>
      </c>
      <c r="K301" s="115">
        <f>SUM(K298)</f>
        <v>0</v>
      </c>
      <c r="L301" s="115">
        <f>SUM(L298)</f>
        <v>0</v>
      </c>
      <c r="M301" s="115">
        <f t="shared" ref="M301:Z301" si="99">SUM(M298)</f>
        <v>0</v>
      </c>
      <c r="N301" s="115">
        <f t="shared" si="99"/>
        <v>0</v>
      </c>
      <c r="O301" s="115">
        <f t="shared" si="99"/>
        <v>0</v>
      </c>
      <c r="P301" s="115">
        <f t="shared" si="99"/>
        <v>0</v>
      </c>
      <c r="Q301" s="115">
        <f t="shared" si="99"/>
        <v>0</v>
      </c>
      <c r="R301" s="115">
        <f t="shared" si="99"/>
        <v>0</v>
      </c>
      <c r="S301" s="115">
        <f t="shared" si="99"/>
        <v>0</v>
      </c>
      <c r="T301" s="115">
        <f t="shared" si="99"/>
        <v>0</v>
      </c>
      <c r="U301" s="115">
        <f t="shared" si="99"/>
        <v>0</v>
      </c>
      <c r="V301" s="115">
        <f t="shared" si="99"/>
        <v>0</v>
      </c>
      <c r="W301" s="115">
        <f t="shared" si="99"/>
        <v>0</v>
      </c>
      <c r="X301" s="115">
        <f t="shared" si="99"/>
        <v>0</v>
      </c>
      <c r="Y301" s="115">
        <f t="shared" si="99"/>
        <v>0</v>
      </c>
      <c r="Z301" s="115">
        <f t="shared" si="99"/>
        <v>0</v>
      </c>
    </row>
    <row r="302" spans="1:26" ht="12.75" thickTop="1" x14ac:dyDescent="0.2"/>
    <row r="303" spans="1:26" x14ac:dyDescent="0.2">
      <c r="A303" s="7" t="s">
        <v>140</v>
      </c>
      <c r="B303" s="207" t="s">
        <v>148</v>
      </c>
    </row>
    <row r="304" spans="1:26" x14ac:dyDescent="0.2"/>
    <row r="305" spans="2:26" x14ac:dyDescent="0.2">
      <c r="B305" s="21" t="s">
        <v>287</v>
      </c>
      <c r="E305" s="37" t="s">
        <v>253</v>
      </c>
      <c r="G305" s="60">
        <f>'Ulazni podaci'!H147</f>
        <v>240</v>
      </c>
      <c r="H305" s="60">
        <f>'Ulazni podaci'!I147</f>
        <v>240</v>
      </c>
      <c r="I305" s="60">
        <f>'Ulazni podaci'!J147</f>
        <v>240</v>
      </c>
      <c r="J305" s="60">
        <f>'Ulazni podaci'!K147</f>
        <v>240</v>
      </c>
      <c r="K305" s="60">
        <f>'Ulazni podaci'!L147</f>
        <v>240</v>
      </c>
      <c r="L305" s="60">
        <f>'Ulazni podaci'!M147</f>
        <v>240</v>
      </c>
      <c r="M305" s="60">
        <f>'Ulazni podaci'!N147</f>
        <v>240</v>
      </c>
      <c r="N305" s="60">
        <f>'Ulazni podaci'!O147</f>
        <v>240</v>
      </c>
      <c r="O305" s="60">
        <f>'Ulazni podaci'!P147</f>
        <v>240</v>
      </c>
      <c r="P305" s="60">
        <f>'Ulazni podaci'!Q147</f>
        <v>240</v>
      </c>
      <c r="Q305" s="60">
        <f>'Ulazni podaci'!R147</f>
        <v>240</v>
      </c>
      <c r="R305" s="60">
        <f>'Ulazni podaci'!S147</f>
        <v>240</v>
      </c>
      <c r="S305" s="60">
        <f>'Ulazni podaci'!T147</f>
        <v>240</v>
      </c>
      <c r="T305" s="60">
        <f>'Ulazni podaci'!U147</f>
        <v>240</v>
      </c>
      <c r="U305" s="60">
        <f>'Ulazni podaci'!V147</f>
        <v>240</v>
      </c>
      <c r="V305" s="60">
        <f>'Ulazni podaci'!W147</f>
        <v>240</v>
      </c>
      <c r="W305" s="60">
        <f>'Ulazni podaci'!X147</f>
        <v>240</v>
      </c>
      <c r="X305" s="60">
        <f>'Ulazni podaci'!Y147</f>
        <v>240</v>
      </c>
      <c r="Y305" s="60">
        <f>'Ulazni podaci'!Z147</f>
        <v>240</v>
      </c>
      <c r="Z305" s="60">
        <f>'Ulazni podaci'!AA147</f>
        <v>240</v>
      </c>
    </row>
    <row r="306" spans="2:26" x14ac:dyDescent="0.2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2:26" x14ac:dyDescent="0.2">
      <c r="B307" s="51" t="s">
        <v>269</v>
      </c>
      <c r="E307" s="7" t="s">
        <v>159</v>
      </c>
      <c r="G307" s="60">
        <f>'Ulazni podaci'!H129</f>
        <v>0</v>
      </c>
      <c r="H307" s="60">
        <f>'Ulazni podaci'!I129</f>
        <v>0</v>
      </c>
      <c r="I307" s="60">
        <f>'Ulazni podaci'!J129</f>
        <v>0</v>
      </c>
      <c r="J307" s="60">
        <f>'Ulazni podaci'!K129</f>
        <v>0</v>
      </c>
      <c r="K307" s="60">
        <f>'Ulazni podaci'!L129</f>
        <v>0</v>
      </c>
      <c r="L307" s="60">
        <f>'Ulazni podaci'!M129</f>
        <v>0</v>
      </c>
      <c r="M307" s="60">
        <f>'Ulazni podaci'!N129</f>
        <v>0</v>
      </c>
      <c r="N307" s="60">
        <f>'Ulazni podaci'!O129</f>
        <v>0</v>
      </c>
      <c r="O307" s="60">
        <f>'Ulazni podaci'!P129</f>
        <v>0</v>
      </c>
      <c r="P307" s="60">
        <f>'Ulazni podaci'!Q129</f>
        <v>0</v>
      </c>
      <c r="Q307" s="60">
        <f>'Ulazni podaci'!R129</f>
        <v>0</v>
      </c>
      <c r="R307" s="60">
        <f>'Ulazni podaci'!S129</f>
        <v>0</v>
      </c>
      <c r="S307" s="60">
        <f>'Ulazni podaci'!T129</f>
        <v>0</v>
      </c>
      <c r="T307" s="60">
        <f>'Ulazni podaci'!U129</f>
        <v>0</v>
      </c>
      <c r="U307" s="60">
        <f>'Ulazni podaci'!V129</f>
        <v>0</v>
      </c>
      <c r="V307" s="60">
        <f>'Ulazni podaci'!W129</f>
        <v>0</v>
      </c>
      <c r="W307" s="60">
        <f>'Ulazni podaci'!X129</f>
        <v>0</v>
      </c>
      <c r="X307" s="60">
        <f>'Ulazni podaci'!Y129</f>
        <v>0</v>
      </c>
      <c r="Y307" s="60">
        <f>'Ulazni podaci'!Z129</f>
        <v>0</v>
      </c>
      <c r="Z307" s="60">
        <f>'Ulazni podaci'!AA129</f>
        <v>0</v>
      </c>
    </row>
    <row r="308" spans="2:26" x14ac:dyDescent="0.2"/>
    <row r="309" spans="2:26" x14ac:dyDescent="0.2">
      <c r="B309" s="21"/>
      <c r="E309" s="37"/>
    </row>
    <row r="310" spans="2:26" x14ac:dyDescent="0.2">
      <c r="B310" s="134" t="s">
        <v>210</v>
      </c>
      <c r="D310" s="1" t="s">
        <v>181</v>
      </c>
      <c r="E310" s="1" t="s">
        <v>180</v>
      </c>
    </row>
    <row r="311" spans="2:26" x14ac:dyDescent="0.2">
      <c r="B311" s="20" t="str">
        <f>"Godina "&amp;E252</f>
        <v>Godina 1</v>
      </c>
      <c r="D311" s="62">
        <f t="array" ref="D311:D330">TRANSPOSE(G305:Z305)</f>
        <v>240</v>
      </c>
      <c r="E311" s="73">
        <f t="array" ref="E311:E330">TRANSPOSE(G307:Z307)</f>
        <v>0</v>
      </c>
      <c r="G311" s="106">
        <f>$D311*$E311</f>
        <v>0</v>
      </c>
      <c r="H311" s="106">
        <f t="shared" ref="H311:Z326" si="100">$D311*$E311</f>
        <v>0</v>
      </c>
      <c r="I311" s="106">
        <f t="shared" si="100"/>
        <v>0</v>
      </c>
      <c r="J311" s="106">
        <f t="shared" si="100"/>
        <v>0</v>
      </c>
      <c r="K311" s="106">
        <f t="shared" si="100"/>
        <v>0</v>
      </c>
      <c r="L311" s="106">
        <f t="shared" si="100"/>
        <v>0</v>
      </c>
      <c r="M311" s="106">
        <f t="shared" si="100"/>
        <v>0</v>
      </c>
      <c r="N311" s="106">
        <f t="shared" si="100"/>
        <v>0</v>
      </c>
      <c r="O311" s="106">
        <f t="shared" si="100"/>
        <v>0</v>
      </c>
      <c r="P311" s="106">
        <f t="shared" si="100"/>
        <v>0</v>
      </c>
      <c r="Q311" s="106">
        <f t="shared" si="100"/>
        <v>0</v>
      </c>
      <c r="R311" s="106">
        <f t="shared" si="100"/>
        <v>0</v>
      </c>
      <c r="S311" s="106">
        <f t="shared" si="100"/>
        <v>0</v>
      </c>
      <c r="T311" s="106">
        <f t="shared" si="100"/>
        <v>0</v>
      </c>
      <c r="U311" s="106">
        <f t="shared" si="100"/>
        <v>0</v>
      </c>
      <c r="V311" s="106">
        <f t="shared" si="100"/>
        <v>0</v>
      </c>
      <c r="W311" s="106">
        <f t="shared" si="100"/>
        <v>0</v>
      </c>
      <c r="X311" s="106">
        <f t="shared" si="100"/>
        <v>0</v>
      </c>
      <c r="Y311" s="106">
        <f t="shared" si="100"/>
        <v>0</v>
      </c>
      <c r="Z311" s="106">
        <f t="shared" si="100"/>
        <v>0</v>
      </c>
    </row>
    <row r="312" spans="2:26" x14ac:dyDescent="0.2">
      <c r="B312" s="20" t="str">
        <f t="shared" ref="B312:B330" si="101">"Godina "&amp;E253</f>
        <v>Godina 2</v>
      </c>
      <c r="D312" s="62">
        <v>240</v>
      </c>
      <c r="E312" s="73">
        <v>0</v>
      </c>
      <c r="G312" s="59"/>
      <c r="H312" s="106">
        <f>$D312*$E312</f>
        <v>0</v>
      </c>
      <c r="I312" s="106">
        <f t="shared" si="100"/>
        <v>0</v>
      </c>
      <c r="J312" s="106">
        <f t="shared" si="100"/>
        <v>0</v>
      </c>
      <c r="K312" s="106">
        <f t="shared" si="100"/>
        <v>0</v>
      </c>
      <c r="L312" s="106">
        <f t="shared" si="100"/>
        <v>0</v>
      </c>
      <c r="M312" s="106">
        <f t="shared" si="100"/>
        <v>0</v>
      </c>
      <c r="N312" s="106">
        <f t="shared" si="100"/>
        <v>0</v>
      </c>
      <c r="O312" s="106">
        <f t="shared" si="100"/>
        <v>0</v>
      </c>
      <c r="P312" s="106">
        <f t="shared" si="100"/>
        <v>0</v>
      </c>
      <c r="Q312" s="106">
        <f t="shared" si="100"/>
        <v>0</v>
      </c>
      <c r="R312" s="106">
        <f t="shared" si="100"/>
        <v>0</v>
      </c>
      <c r="S312" s="106">
        <f t="shared" si="100"/>
        <v>0</v>
      </c>
      <c r="T312" s="106">
        <f t="shared" si="100"/>
        <v>0</v>
      </c>
      <c r="U312" s="106">
        <f t="shared" si="100"/>
        <v>0</v>
      </c>
      <c r="V312" s="106">
        <f t="shared" si="100"/>
        <v>0</v>
      </c>
      <c r="W312" s="106">
        <f t="shared" si="100"/>
        <v>0</v>
      </c>
      <c r="X312" s="106">
        <f t="shared" si="100"/>
        <v>0</v>
      </c>
      <c r="Y312" s="106">
        <f t="shared" si="100"/>
        <v>0</v>
      </c>
      <c r="Z312" s="106">
        <f t="shared" si="100"/>
        <v>0</v>
      </c>
    </row>
    <row r="313" spans="2:26" x14ac:dyDescent="0.2">
      <c r="B313" s="20" t="str">
        <f t="shared" si="101"/>
        <v>Godina 3</v>
      </c>
      <c r="D313" s="62">
        <v>240</v>
      </c>
      <c r="E313" s="73">
        <v>0</v>
      </c>
      <c r="G313" s="59"/>
      <c r="H313" s="59"/>
      <c r="I313" s="106">
        <f t="shared" si="100"/>
        <v>0</v>
      </c>
      <c r="J313" s="106">
        <f t="shared" si="100"/>
        <v>0</v>
      </c>
      <c r="K313" s="106">
        <f t="shared" si="100"/>
        <v>0</v>
      </c>
      <c r="L313" s="106">
        <f t="shared" si="100"/>
        <v>0</v>
      </c>
      <c r="M313" s="106">
        <f t="shared" si="100"/>
        <v>0</v>
      </c>
      <c r="N313" s="106">
        <f t="shared" si="100"/>
        <v>0</v>
      </c>
      <c r="O313" s="106">
        <f t="shared" si="100"/>
        <v>0</v>
      </c>
      <c r="P313" s="106">
        <f t="shared" si="100"/>
        <v>0</v>
      </c>
      <c r="Q313" s="106">
        <f t="shared" si="100"/>
        <v>0</v>
      </c>
      <c r="R313" s="106">
        <f t="shared" si="100"/>
        <v>0</v>
      </c>
      <c r="S313" s="106">
        <f t="shared" si="100"/>
        <v>0</v>
      </c>
      <c r="T313" s="106">
        <f t="shared" si="100"/>
        <v>0</v>
      </c>
      <c r="U313" s="106">
        <f t="shared" si="100"/>
        <v>0</v>
      </c>
      <c r="V313" s="106">
        <f t="shared" si="100"/>
        <v>0</v>
      </c>
      <c r="W313" s="106">
        <f t="shared" si="100"/>
        <v>0</v>
      </c>
      <c r="X313" s="106">
        <f t="shared" si="100"/>
        <v>0</v>
      </c>
      <c r="Y313" s="106">
        <f t="shared" si="100"/>
        <v>0</v>
      </c>
      <c r="Z313" s="106">
        <f t="shared" si="100"/>
        <v>0</v>
      </c>
    </row>
    <row r="314" spans="2:26" x14ac:dyDescent="0.2">
      <c r="B314" s="20" t="str">
        <f t="shared" si="101"/>
        <v>Godina 4</v>
      </c>
      <c r="D314" s="62">
        <v>240</v>
      </c>
      <c r="E314" s="73">
        <v>0</v>
      </c>
      <c r="G314" s="59"/>
      <c r="H314" s="59"/>
      <c r="I314" s="59"/>
      <c r="J314" s="106">
        <f t="shared" si="100"/>
        <v>0</v>
      </c>
      <c r="K314" s="106">
        <f t="shared" si="100"/>
        <v>0</v>
      </c>
      <c r="L314" s="106">
        <f t="shared" si="100"/>
        <v>0</v>
      </c>
      <c r="M314" s="106">
        <f t="shared" si="100"/>
        <v>0</v>
      </c>
      <c r="N314" s="106">
        <f t="shared" si="100"/>
        <v>0</v>
      </c>
      <c r="O314" s="106">
        <f t="shared" si="100"/>
        <v>0</v>
      </c>
      <c r="P314" s="106">
        <f t="shared" si="100"/>
        <v>0</v>
      </c>
      <c r="Q314" s="106">
        <f t="shared" si="100"/>
        <v>0</v>
      </c>
      <c r="R314" s="106">
        <f t="shared" si="100"/>
        <v>0</v>
      </c>
      <c r="S314" s="106">
        <f t="shared" si="100"/>
        <v>0</v>
      </c>
      <c r="T314" s="106">
        <f t="shared" si="100"/>
        <v>0</v>
      </c>
      <c r="U314" s="106">
        <f t="shared" si="100"/>
        <v>0</v>
      </c>
      <c r="V314" s="106">
        <f t="shared" si="100"/>
        <v>0</v>
      </c>
      <c r="W314" s="106">
        <f t="shared" si="100"/>
        <v>0</v>
      </c>
      <c r="X314" s="106">
        <f t="shared" si="100"/>
        <v>0</v>
      </c>
      <c r="Y314" s="106">
        <f t="shared" si="100"/>
        <v>0</v>
      </c>
      <c r="Z314" s="106">
        <f t="shared" si="100"/>
        <v>0</v>
      </c>
    </row>
    <row r="315" spans="2:26" x14ac:dyDescent="0.2">
      <c r="B315" s="20" t="str">
        <f t="shared" si="101"/>
        <v>Godina 5</v>
      </c>
      <c r="D315" s="62">
        <v>240</v>
      </c>
      <c r="E315" s="73">
        <v>0</v>
      </c>
      <c r="G315" s="59"/>
      <c r="H315" s="59"/>
      <c r="I315" s="59"/>
      <c r="J315" s="59"/>
      <c r="K315" s="106">
        <f t="shared" si="100"/>
        <v>0</v>
      </c>
      <c r="L315" s="106">
        <f t="shared" si="100"/>
        <v>0</v>
      </c>
      <c r="M315" s="106">
        <f t="shared" si="100"/>
        <v>0</v>
      </c>
      <c r="N315" s="106">
        <f t="shared" si="100"/>
        <v>0</v>
      </c>
      <c r="O315" s="106">
        <f t="shared" si="100"/>
        <v>0</v>
      </c>
      <c r="P315" s="106">
        <f t="shared" si="100"/>
        <v>0</v>
      </c>
      <c r="Q315" s="106">
        <f t="shared" si="100"/>
        <v>0</v>
      </c>
      <c r="R315" s="106">
        <f t="shared" si="100"/>
        <v>0</v>
      </c>
      <c r="S315" s="106">
        <f t="shared" si="100"/>
        <v>0</v>
      </c>
      <c r="T315" s="106">
        <f t="shared" si="100"/>
        <v>0</v>
      </c>
      <c r="U315" s="106">
        <f t="shared" si="100"/>
        <v>0</v>
      </c>
      <c r="V315" s="106">
        <f t="shared" si="100"/>
        <v>0</v>
      </c>
      <c r="W315" s="106">
        <f t="shared" si="100"/>
        <v>0</v>
      </c>
      <c r="X315" s="106">
        <f t="shared" si="100"/>
        <v>0</v>
      </c>
      <c r="Y315" s="106">
        <f t="shared" si="100"/>
        <v>0</v>
      </c>
      <c r="Z315" s="106">
        <f t="shared" si="100"/>
        <v>0</v>
      </c>
    </row>
    <row r="316" spans="2:26" x14ac:dyDescent="0.2">
      <c r="B316" s="20" t="str">
        <f t="shared" si="101"/>
        <v>Godina 6</v>
      </c>
      <c r="D316" s="62">
        <v>240</v>
      </c>
      <c r="E316" s="73">
        <v>0</v>
      </c>
      <c r="G316" s="59"/>
      <c r="H316" s="59"/>
      <c r="I316" s="59"/>
      <c r="J316" s="59"/>
      <c r="K316" s="59"/>
      <c r="L316" s="106">
        <f t="shared" si="100"/>
        <v>0</v>
      </c>
      <c r="M316" s="106">
        <f t="shared" si="100"/>
        <v>0</v>
      </c>
      <c r="N316" s="106">
        <f t="shared" si="100"/>
        <v>0</v>
      </c>
      <c r="O316" s="106">
        <f t="shared" si="100"/>
        <v>0</v>
      </c>
      <c r="P316" s="106">
        <f t="shared" si="100"/>
        <v>0</v>
      </c>
      <c r="Q316" s="106">
        <f t="shared" si="100"/>
        <v>0</v>
      </c>
      <c r="R316" s="106">
        <f t="shared" si="100"/>
        <v>0</v>
      </c>
      <c r="S316" s="106">
        <f t="shared" si="100"/>
        <v>0</v>
      </c>
      <c r="T316" s="106">
        <f t="shared" si="100"/>
        <v>0</v>
      </c>
      <c r="U316" s="106">
        <f t="shared" si="100"/>
        <v>0</v>
      </c>
      <c r="V316" s="106">
        <f t="shared" si="100"/>
        <v>0</v>
      </c>
      <c r="W316" s="106">
        <f t="shared" si="100"/>
        <v>0</v>
      </c>
      <c r="X316" s="106">
        <f t="shared" si="100"/>
        <v>0</v>
      </c>
      <c r="Y316" s="106">
        <f t="shared" si="100"/>
        <v>0</v>
      </c>
      <c r="Z316" s="106">
        <f t="shared" si="100"/>
        <v>0</v>
      </c>
    </row>
    <row r="317" spans="2:26" x14ac:dyDescent="0.2">
      <c r="B317" s="20" t="str">
        <f t="shared" si="101"/>
        <v>Godina 7</v>
      </c>
      <c r="D317" s="62">
        <v>240</v>
      </c>
      <c r="E317" s="73">
        <v>0</v>
      </c>
      <c r="G317" s="59"/>
      <c r="H317" s="59"/>
      <c r="I317" s="59"/>
      <c r="J317" s="59"/>
      <c r="K317" s="59"/>
      <c r="L317" s="59"/>
      <c r="M317" s="106">
        <f t="shared" si="100"/>
        <v>0</v>
      </c>
      <c r="N317" s="106">
        <f t="shared" si="100"/>
        <v>0</v>
      </c>
      <c r="O317" s="106">
        <f t="shared" si="100"/>
        <v>0</v>
      </c>
      <c r="P317" s="106">
        <f t="shared" si="100"/>
        <v>0</v>
      </c>
      <c r="Q317" s="106">
        <f t="shared" si="100"/>
        <v>0</v>
      </c>
      <c r="R317" s="106">
        <f t="shared" si="100"/>
        <v>0</v>
      </c>
      <c r="S317" s="106">
        <f t="shared" si="100"/>
        <v>0</v>
      </c>
      <c r="T317" s="106">
        <f t="shared" si="100"/>
        <v>0</v>
      </c>
      <c r="U317" s="106">
        <f t="shared" si="100"/>
        <v>0</v>
      </c>
      <c r="V317" s="106">
        <f t="shared" si="100"/>
        <v>0</v>
      </c>
      <c r="W317" s="106">
        <f t="shared" si="100"/>
        <v>0</v>
      </c>
      <c r="X317" s="106">
        <f t="shared" si="100"/>
        <v>0</v>
      </c>
      <c r="Y317" s="106">
        <f t="shared" si="100"/>
        <v>0</v>
      </c>
      <c r="Z317" s="106">
        <f t="shared" si="100"/>
        <v>0</v>
      </c>
    </row>
    <row r="318" spans="2:26" x14ac:dyDescent="0.2">
      <c r="B318" s="20" t="str">
        <f t="shared" si="101"/>
        <v>Godina 8</v>
      </c>
      <c r="D318" s="62">
        <v>240</v>
      </c>
      <c r="E318" s="73">
        <v>0</v>
      </c>
      <c r="G318" s="59"/>
      <c r="H318" s="59"/>
      <c r="I318" s="59"/>
      <c r="J318" s="59"/>
      <c r="K318" s="59"/>
      <c r="L318" s="59"/>
      <c r="M318" s="59"/>
      <c r="N318" s="106">
        <f t="shared" si="100"/>
        <v>0</v>
      </c>
      <c r="O318" s="106">
        <f t="shared" si="100"/>
        <v>0</v>
      </c>
      <c r="P318" s="106">
        <f t="shared" si="100"/>
        <v>0</v>
      </c>
      <c r="Q318" s="106">
        <f t="shared" si="100"/>
        <v>0</v>
      </c>
      <c r="R318" s="106">
        <f t="shared" si="100"/>
        <v>0</v>
      </c>
      <c r="S318" s="106">
        <f t="shared" si="100"/>
        <v>0</v>
      </c>
      <c r="T318" s="106">
        <f t="shared" si="100"/>
        <v>0</v>
      </c>
      <c r="U318" s="106">
        <f t="shared" si="100"/>
        <v>0</v>
      </c>
      <c r="V318" s="106">
        <f t="shared" si="100"/>
        <v>0</v>
      </c>
      <c r="W318" s="106">
        <f t="shared" si="100"/>
        <v>0</v>
      </c>
      <c r="X318" s="106">
        <f t="shared" si="100"/>
        <v>0</v>
      </c>
      <c r="Y318" s="106">
        <f t="shared" si="100"/>
        <v>0</v>
      </c>
      <c r="Z318" s="106">
        <f t="shared" si="100"/>
        <v>0</v>
      </c>
    </row>
    <row r="319" spans="2:26" x14ac:dyDescent="0.2">
      <c r="B319" s="20" t="str">
        <f t="shared" si="101"/>
        <v>Godina 9</v>
      </c>
      <c r="D319" s="62">
        <v>240</v>
      </c>
      <c r="E319" s="73">
        <v>0</v>
      </c>
      <c r="G319" s="59"/>
      <c r="H319" s="59"/>
      <c r="I319" s="59"/>
      <c r="J319" s="59"/>
      <c r="K319" s="59"/>
      <c r="L319" s="59"/>
      <c r="M319" s="59"/>
      <c r="N319" s="59"/>
      <c r="O319" s="106">
        <f t="shared" si="100"/>
        <v>0</v>
      </c>
      <c r="P319" s="106">
        <f t="shared" si="100"/>
        <v>0</v>
      </c>
      <c r="Q319" s="106">
        <f t="shared" si="100"/>
        <v>0</v>
      </c>
      <c r="R319" s="106">
        <f t="shared" si="100"/>
        <v>0</v>
      </c>
      <c r="S319" s="106">
        <f t="shared" si="100"/>
        <v>0</v>
      </c>
      <c r="T319" s="106">
        <f t="shared" si="100"/>
        <v>0</v>
      </c>
      <c r="U319" s="106">
        <f t="shared" si="100"/>
        <v>0</v>
      </c>
      <c r="V319" s="106">
        <f t="shared" si="100"/>
        <v>0</v>
      </c>
      <c r="W319" s="106">
        <f t="shared" si="100"/>
        <v>0</v>
      </c>
      <c r="X319" s="106">
        <f t="shared" si="100"/>
        <v>0</v>
      </c>
      <c r="Y319" s="106">
        <f t="shared" si="100"/>
        <v>0</v>
      </c>
      <c r="Z319" s="106">
        <f t="shared" si="100"/>
        <v>0</v>
      </c>
    </row>
    <row r="320" spans="2:26" x14ac:dyDescent="0.2">
      <c r="B320" s="20" t="str">
        <f t="shared" si="101"/>
        <v>Godina 10</v>
      </c>
      <c r="D320" s="62">
        <v>240</v>
      </c>
      <c r="E320" s="73">
        <v>0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106">
        <f t="shared" si="100"/>
        <v>0</v>
      </c>
      <c r="Q320" s="106">
        <f t="shared" si="100"/>
        <v>0</v>
      </c>
      <c r="R320" s="106">
        <f t="shared" si="100"/>
        <v>0</v>
      </c>
      <c r="S320" s="106">
        <f t="shared" si="100"/>
        <v>0</v>
      </c>
      <c r="T320" s="106">
        <f t="shared" si="100"/>
        <v>0</v>
      </c>
      <c r="U320" s="106">
        <f t="shared" si="100"/>
        <v>0</v>
      </c>
      <c r="V320" s="106">
        <f t="shared" si="100"/>
        <v>0</v>
      </c>
      <c r="W320" s="106">
        <f t="shared" si="100"/>
        <v>0</v>
      </c>
      <c r="X320" s="106">
        <f t="shared" si="100"/>
        <v>0</v>
      </c>
      <c r="Y320" s="106">
        <f t="shared" si="100"/>
        <v>0</v>
      </c>
      <c r="Z320" s="106">
        <f t="shared" si="100"/>
        <v>0</v>
      </c>
    </row>
    <row r="321" spans="1:26" x14ac:dyDescent="0.2">
      <c r="B321" s="20" t="str">
        <f t="shared" si="101"/>
        <v>Godina 11</v>
      </c>
      <c r="D321" s="62">
        <v>240</v>
      </c>
      <c r="E321" s="73">
        <v>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106">
        <f t="shared" si="100"/>
        <v>0</v>
      </c>
      <c r="R321" s="106">
        <f t="shared" si="100"/>
        <v>0</v>
      </c>
      <c r="S321" s="106">
        <f t="shared" si="100"/>
        <v>0</v>
      </c>
      <c r="T321" s="106">
        <f t="shared" si="100"/>
        <v>0</v>
      </c>
      <c r="U321" s="106">
        <f t="shared" si="100"/>
        <v>0</v>
      </c>
      <c r="V321" s="106">
        <f t="shared" si="100"/>
        <v>0</v>
      </c>
      <c r="W321" s="106">
        <f t="shared" si="100"/>
        <v>0</v>
      </c>
      <c r="X321" s="106">
        <f t="shared" si="100"/>
        <v>0</v>
      </c>
      <c r="Y321" s="106">
        <f t="shared" si="100"/>
        <v>0</v>
      </c>
      <c r="Z321" s="106">
        <f t="shared" si="100"/>
        <v>0</v>
      </c>
    </row>
    <row r="322" spans="1:26" x14ac:dyDescent="0.2">
      <c r="B322" s="20" t="str">
        <f t="shared" si="101"/>
        <v>Godina 12</v>
      </c>
      <c r="D322" s="62">
        <v>240</v>
      </c>
      <c r="E322" s="73">
        <v>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106">
        <f t="shared" si="100"/>
        <v>0</v>
      </c>
      <c r="S322" s="106">
        <f t="shared" si="100"/>
        <v>0</v>
      </c>
      <c r="T322" s="106">
        <f t="shared" si="100"/>
        <v>0</v>
      </c>
      <c r="U322" s="106">
        <f t="shared" si="100"/>
        <v>0</v>
      </c>
      <c r="V322" s="106">
        <f t="shared" si="100"/>
        <v>0</v>
      </c>
      <c r="W322" s="106">
        <f t="shared" si="100"/>
        <v>0</v>
      </c>
      <c r="X322" s="106">
        <f t="shared" si="100"/>
        <v>0</v>
      </c>
      <c r="Y322" s="106">
        <f t="shared" si="100"/>
        <v>0</v>
      </c>
      <c r="Z322" s="106">
        <f t="shared" si="100"/>
        <v>0</v>
      </c>
    </row>
    <row r="323" spans="1:26" x14ac:dyDescent="0.2">
      <c r="B323" s="20" t="str">
        <f t="shared" si="101"/>
        <v>Godina 13</v>
      </c>
      <c r="D323" s="62">
        <v>240</v>
      </c>
      <c r="E323" s="73">
        <v>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106">
        <f t="shared" si="100"/>
        <v>0</v>
      </c>
      <c r="T323" s="106">
        <f t="shared" si="100"/>
        <v>0</v>
      </c>
      <c r="U323" s="106">
        <f t="shared" si="100"/>
        <v>0</v>
      </c>
      <c r="V323" s="106">
        <f t="shared" si="100"/>
        <v>0</v>
      </c>
      <c r="W323" s="106">
        <f t="shared" si="100"/>
        <v>0</v>
      </c>
      <c r="X323" s="106">
        <f t="shared" si="100"/>
        <v>0</v>
      </c>
      <c r="Y323" s="106">
        <f t="shared" si="100"/>
        <v>0</v>
      </c>
      <c r="Z323" s="106">
        <f t="shared" si="100"/>
        <v>0</v>
      </c>
    </row>
    <row r="324" spans="1:26" x14ac:dyDescent="0.2">
      <c r="B324" s="20" t="str">
        <f t="shared" si="101"/>
        <v>Godina 14</v>
      </c>
      <c r="D324" s="62">
        <v>240</v>
      </c>
      <c r="E324" s="73">
        <v>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106">
        <f t="shared" si="100"/>
        <v>0</v>
      </c>
      <c r="U324" s="106">
        <f t="shared" si="100"/>
        <v>0</v>
      </c>
      <c r="V324" s="106">
        <f t="shared" si="100"/>
        <v>0</v>
      </c>
      <c r="W324" s="106">
        <f t="shared" si="100"/>
        <v>0</v>
      </c>
      <c r="X324" s="106">
        <f t="shared" si="100"/>
        <v>0</v>
      </c>
      <c r="Y324" s="106">
        <f t="shared" si="100"/>
        <v>0</v>
      </c>
      <c r="Z324" s="106">
        <f t="shared" si="100"/>
        <v>0</v>
      </c>
    </row>
    <row r="325" spans="1:26" x14ac:dyDescent="0.2">
      <c r="B325" s="20" t="str">
        <f t="shared" si="101"/>
        <v>Godina 15</v>
      </c>
      <c r="D325" s="62">
        <v>240</v>
      </c>
      <c r="E325" s="73">
        <v>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106">
        <f t="shared" si="100"/>
        <v>0</v>
      </c>
      <c r="V325" s="106">
        <f t="shared" si="100"/>
        <v>0</v>
      </c>
      <c r="W325" s="106">
        <f t="shared" si="100"/>
        <v>0</v>
      </c>
      <c r="X325" s="106">
        <f t="shared" si="100"/>
        <v>0</v>
      </c>
      <c r="Y325" s="106">
        <f t="shared" si="100"/>
        <v>0</v>
      </c>
      <c r="Z325" s="106">
        <f t="shared" si="100"/>
        <v>0</v>
      </c>
    </row>
    <row r="326" spans="1:26" x14ac:dyDescent="0.2">
      <c r="B326" s="20" t="str">
        <f t="shared" si="101"/>
        <v>Godina 16</v>
      </c>
      <c r="D326" s="62">
        <v>240</v>
      </c>
      <c r="E326" s="73">
        <v>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106">
        <f t="shared" si="100"/>
        <v>0</v>
      </c>
      <c r="W326" s="106">
        <f t="shared" si="100"/>
        <v>0</v>
      </c>
      <c r="X326" s="106">
        <f t="shared" si="100"/>
        <v>0</v>
      </c>
      <c r="Y326" s="106">
        <f t="shared" si="100"/>
        <v>0</v>
      </c>
      <c r="Z326" s="106">
        <f t="shared" si="100"/>
        <v>0</v>
      </c>
    </row>
    <row r="327" spans="1:26" x14ac:dyDescent="0.2">
      <c r="B327" s="20" t="str">
        <f t="shared" si="101"/>
        <v>Godina 17</v>
      </c>
      <c r="D327" s="62">
        <v>240</v>
      </c>
      <c r="E327" s="73">
        <v>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106">
        <f t="shared" ref="W327:Z330" si="102">$D327*$E327</f>
        <v>0</v>
      </c>
      <c r="X327" s="106">
        <f t="shared" si="102"/>
        <v>0</v>
      </c>
      <c r="Y327" s="106">
        <f t="shared" si="102"/>
        <v>0</v>
      </c>
      <c r="Z327" s="106">
        <f t="shared" si="102"/>
        <v>0</v>
      </c>
    </row>
    <row r="328" spans="1:26" x14ac:dyDescent="0.2">
      <c r="B328" s="20" t="str">
        <f t="shared" si="101"/>
        <v>Godina 18</v>
      </c>
      <c r="D328" s="62">
        <v>240</v>
      </c>
      <c r="E328" s="73">
        <v>0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106">
        <f t="shared" si="102"/>
        <v>0</v>
      </c>
      <c r="Y328" s="106">
        <f t="shared" si="102"/>
        <v>0</v>
      </c>
      <c r="Z328" s="106">
        <f t="shared" si="102"/>
        <v>0</v>
      </c>
    </row>
    <row r="329" spans="1:26" x14ac:dyDescent="0.2">
      <c r="B329" s="20" t="str">
        <f t="shared" si="101"/>
        <v>Godina 19</v>
      </c>
      <c r="D329" s="62">
        <v>240</v>
      </c>
      <c r="E329" s="73">
        <v>0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106">
        <f t="shared" si="102"/>
        <v>0</v>
      </c>
      <c r="Z329" s="106">
        <f t="shared" si="102"/>
        <v>0</v>
      </c>
    </row>
    <row r="330" spans="1:26" ht="12.75" thickBot="1" x14ac:dyDescent="0.25">
      <c r="B330" s="32" t="str">
        <f t="shared" si="101"/>
        <v>Godina 20</v>
      </c>
      <c r="C330" s="25"/>
      <c r="D330" s="63">
        <v>240</v>
      </c>
      <c r="E330" s="173">
        <v>0</v>
      </c>
      <c r="F330" s="25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109">
        <f t="shared" si="102"/>
        <v>0</v>
      </c>
    </row>
    <row r="331" spans="1:26" ht="12.75" thickTop="1" x14ac:dyDescent="0.2">
      <c r="B331" s="24" t="s">
        <v>147</v>
      </c>
      <c r="G331" s="112">
        <f>SUM(G311:G330)</f>
        <v>0</v>
      </c>
      <c r="H331" s="112">
        <f t="shared" ref="H331:Z331" si="103">SUM(H311:H330)</f>
        <v>0</v>
      </c>
      <c r="I331" s="112">
        <f t="shared" si="103"/>
        <v>0</v>
      </c>
      <c r="J331" s="112">
        <f t="shared" si="103"/>
        <v>0</v>
      </c>
      <c r="K331" s="112">
        <f t="shared" si="103"/>
        <v>0</v>
      </c>
      <c r="L331" s="112">
        <f t="shared" si="103"/>
        <v>0</v>
      </c>
      <c r="M331" s="112">
        <f t="shared" si="103"/>
        <v>0</v>
      </c>
      <c r="N331" s="112">
        <f t="shared" si="103"/>
        <v>0</v>
      </c>
      <c r="O331" s="112">
        <f t="shared" si="103"/>
        <v>0</v>
      </c>
      <c r="P331" s="112">
        <f t="shared" si="103"/>
        <v>0</v>
      </c>
      <c r="Q331" s="112">
        <f t="shared" si="103"/>
        <v>0</v>
      </c>
      <c r="R331" s="112">
        <f t="shared" si="103"/>
        <v>0</v>
      </c>
      <c r="S331" s="112">
        <f t="shared" si="103"/>
        <v>0</v>
      </c>
      <c r="T331" s="112">
        <f t="shared" si="103"/>
        <v>0</v>
      </c>
      <c r="U331" s="112">
        <f t="shared" si="103"/>
        <v>0</v>
      </c>
      <c r="V331" s="112">
        <f t="shared" si="103"/>
        <v>0</v>
      </c>
      <c r="W331" s="112">
        <f t="shared" si="103"/>
        <v>0</v>
      </c>
      <c r="X331" s="112">
        <f t="shared" si="103"/>
        <v>0</v>
      </c>
      <c r="Y331" s="112">
        <f t="shared" si="103"/>
        <v>0</v>
      </c>
      <c r="Z331" s="112">
        <f t="shared" si="103"/>
        <v>0</v>
      </c>
    </row>
    <row r="332" spans="1:26" x14ac:dyDescent="0.2">
      <c r="B332" s="21"/>
      <c r="E332" s="37"/>
    </row>
    <row r="333" spans="1:26" ht="12.75" thickBot="1" x14ac:dyDescent="0.25">
      <c r="B333" s="65" t="s">
        <v>294</v>
      </c>
      <c r="C333" s="56"/>
      <c r="D333" s="118">
        <f>SUM(G333:Z333)</f>
        <v>0</v>
      </c>
      <c r="E333" s="66" t="s">
        <v>227</v>
      </c>
      <c r="F333" s="56"/>
      <c r="G333" s="115">
        <f>SUM(G331)</f>
        <v>0</v>
      </c>
      <c r="H333" s="115">
        <f>SUM(H331)</f>
        <v>0</v>
      </c>
      <c r="I333" s="115">
        <f t="shared" ref="I333:Z333" si="104">SUM(I331)</f>
        <v>0</v>
      </c>
      <c r="J333" s="115">
        <f t="shared" si="104"/>
        <v>0</v>
      </c>
      <c r="K333" s="115">
        <f t="shared" si="104"/>
        <v>0</v>
      </c>
      <c r="L333" s="115">
        <f t="shared" si="104"/>
        <v>0</v>
      </c>
      <c r="M333" s="115">
        <f t="shared" si="104"/>
        <v>0</v>
      </c>
      <c r="N333" s="115">
        <f t="shared" si="104"/>
        <v>0</v>
      </c>
      <c r="O333" s="115">
        <f t="shared" si="104"/>
        <v>0</v>
      </c>
      <c r="P333" s="115">
        <f t="shared" si="104"/>
        <v>0</v>
      </c>
      <c r="Q333" s="115">
        <f t="shared" si="104"/>
        <v>0</v>
      </c>
      <c r="R333" s="115">
        <f t="shared" si="104"/>
        <v>0</v>
      </c>
      <c r="S333" s="115">
        <f t="shared" si="104"/>
        <v>0</v>
      </c>
      <c r="T333" s="115">
        <f t="shared" si="104"/>
        <v>0</v>
      </c>
      <c r="U333" s="115">
        <f t="shared" si="104"/>
        <v>0</v>
      </c>
      <c r="V333" s="115">
        <f t="shared" si="104"/>
        <v>0</v>
      </c>
      <c r="W333" s="115">
        <f t="shared" si="104"/>
        <v>0</v>
      </c>
      <c r="X333" s="115">
        <f t="shared" si="104"/>
        <v>0</v>
      </c>
      <c r="Y333" s="115">
        <f t="shared" si="104"/>
        <v>0</v>
      </c>
      <c r="Z333" s="115">
        <f t="shared" si="104"/>
        <v>0</v>
      </c>
    </row>
    <row r="334" spans="1:26" ht="12.75" thickTop="1" x14ac:dyDescent="0.2">
      <c r="B334" s="201"/>
      <c r="C334" s="202"/>
      <c r="D334" s="203"/>
      <c r="E334" s="204"/>
      <c r="F334" s="202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x14ac:dyDescent="0.2">
      <c r="A335" s="211" t="s">
        <v>138</v>
      </c>
      <c r="B335" s="28" t="s">
        <v>292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x14ac:dyDescent="0.2"/>
    <row r="337" spans="1:26" x14ac:dyDescent="0.2">
      <c r="A337" s="7" t="s">
        <v>139</v>
      </c>
      <c r="B337" s="207" t="s">
        <v>146</v>
      </c>
    </row>
    <row r="338" spans="1:26" x14ac:dyDescent="0.2"/>
    <row r="339" spans="1:26" x14ac:dyDescent="0.2">
      <c r="B339" s="21" t="s">
        <v>157</v>
      </c>
      <c r="E339" s="37" t="s">
        <v>8</v>
      </c>
      <c r="G339" s="61">
        <f>G2</f>
        <v>1</v>
      </c>
      <c r="H339" s="61">
        <f t="shared" ref="H339:Z339" si="105">H2</f>
        <v>2</v>
      </c>
      <c r="I339" s="61">
        <f t="shared" si="105"/>
        <v>3</v>
      </c>
      <c r="J339" s="61">
        <f t="shared" si="105"/>
        <v>4</v>
      </c>
      <c r="K339" s="61">
        <f t="shared" si="105"/>
        <v>5</v>
      </c>
      <c r="L339" s="61">
        <f t="shared" si="105"/>
        <v>6</v>
      </c>
      <c r="M339" s="61">
        <f t="shared" si="105"/>
        <v>7</v>
      </c>
      <c r="N339" s="61">
        <f t="shared" si="105"/>
        <v>8</v>
      </c>
      <c r="O339" s="61">
        <f t="shared" si="105"/>
        <v>9</v>
      </c>
      <c r="P339" s="61">
        <f t="shared" si="105"/>
        <v>10</v>
      </c>
      <c r="Q339" s="61">
        <f t="shared" si="105"/>
        <v>11</v>
      </c>
      <c r="R339" s="61">
        <f t="shared" si="105"/>
        <v>12</v>
      </c>
      <c r="S339" s="61">
        <f t="shared" si="105"/>
        <v>13</v>
      </c>
      <c r="T339" s="61">
        <f t="shared" si="105"/>
        <v>14</v>
      </c>
      <c r="U339" s="61">
        <f t="shared" si="105"/>
        <v>15</v>
      </c>
      <c r="V339" s="61">
        <f t="shared" si="105"/>
        <v>16</v>
      </c>
      <c r="W339" s="61">
        <f t="shared" si="105"/>
        <v>17</v>
      </c>
      <c r="X339" s="61">
        <f t="shared" si="105"/>
        <v>18</v>
      </c>
      <c r="Y339" s="61">
        <f t="shared" si="105"/>
        <v>19</v>
      </c>
      <c r="Z339" s="61">
        <f t="shared" si="105"/>
        <v>20</v>
      </c>
    </row>
    <row r="340" spans="1:26" x14ac:dyDescent="0.2">
      <c r="B340" s="21" t="s">
        <v>271</v>
      </c>
      <c r="E340" s="37" t="s">
        <v>4</v>
      </c>
      <c r="G340" s="57">
        <f>'Ulazni podaci'!H179</f>
        <v>0</v>
      </c>
      <c r="H340" s="57">
        <f>'Ulazni podaci'!I179</f>
        <v>0</v>
      </c>
      <c r="I340" s="57">
        <f>'Ulazni podaci'!J179</f>
        <v>0</v>
      </c>
      <c r="J340" s="57">
        <f>'Ulazni podaci'!K179</f>
        <v>0</v>
      </c>
      <c r="K340" s="57">
        <f>'Ulazni podaci'!L179</f>
        <v>0</v>
      </c>
      <c r="L340" s="57">
        <f>'Ulazni podaci'!M179</f>
        <v>0</v>
      </c>
      <c r="M340" s="57">
        <f>'Ulazni podaci'!N179</f>
        <v>0</v>
      </c>
      <c r="N340" s="57">
        <f>'Ulazni podaci'!O179</f>
        <v>0</v>
      </c>
      <c r="O340" s="57">
        <f>'Ulazni podaci'!P179</f>
        <v>0</v>
      </c>
      <c r="P340" s="57">
        <f>'Ulazni podaci'!Q179</f>
        <v>0</v>
      </c>
      <c r="Q340" s="57">
        <f>'Ulazni podaci'!R179</f>
        <v>0</v>
      </c>
      <c r="R340" s="57">
        <f>'Ulazni podaci'!S179</f>
        <v>0</v>
      </c>
      <c r="S340" s="57">
        <f>'Ulazni podaci'!T179</f>
        <v>0</v>
      </c>
      <c r="T340" s="57">
        <f>'Ulazni podaci'!U179</f>
        <v>0</v>
      </c>
      <c r="U340" s="57">
        <f>'Ulazni podaci'!V179</f>
        <v>0</v>
      </c>
      <c r="V340" s="57">
        <f>'Ulazni podaci'!W179</f>
        <v>0</v>
      </c>
      <c r="W340" s="57">
        <f>'Ulazni podaci'!X179</f>
        <v>0</v>
      </c>
      <c r="X340" s="57">
        <f>'Ulazni podaci'!Y179</f>
        <v>0</v>
      </c>
      <c r="Y340" s="57">
        <f>'Ulazni podaci'!Z179</f>
        <v>0</v>
      </c>
      <c r="Z340" s="57">
        <f>'Ulazni podaci'!AA179</f>
        <v>0</v>
      </c>
    </row>
    <row r="341" spans="1:26" x14ac:dyDescent="0.2">
      <c r="B341" s="21"/>
    </row>
    <row r="342" spans="1:26" x14ac:dyDescent="0.2">
      <c r="D342" s="1"/>
      <c r="E342" s="1" t="s">
        <v>157</v>
      </c>
    </row>
    <row r="343" spans="1:26" x14ac:dyDescent="0.2">
      <c r="D343" s="37"/>
      <c r="E343" s="37">
        <f t="array" ref="E343:E362">TRANSPOSE(G2:Z2)</f>
        <v>1</v>
      </c>
      <c r="G343" s="37">
        <v>1</v>
      </c>
      <c r="H343" s="37">
        <v>2</v>
      </c>
      <c r="I343" s="37">
        <v>3</v>
      </c>
      <c r="J343" s="37">
        <v>4</v>
      </c>
      <c r="K343" s="37">
        <v>5</v>
      </c>
      <c r="L343" s="37">
        <v>6</v>
      </c>
      <c r="M343" s="37">
        <v>7</v>
      </c>
      <c r="N343" s="37">
        <v>8</v>
      </c>
      <c r="O343" s="37">
        <v>9</v>
      </c>
      <c r="P343" s="37">
        <v>10</v>
      </c>
      <c r="Q343" s="37">
        <v>11</v>
      </c>
      <c r="R343" s="37">
        <v>12</v>
      </c>
      <c r="S343" s="37">
        <v>13</v>
      </c>
      <c r="T343" s="37">
        <v>14</v>
      </c>
      <c r="U343" s="37">
        <v>15</v>
      </c>
      <c r="V343" s="37">
        <v>16</v>
      </c>
      <c r="W343" s="37">
        <v>17</v>
      </c>
      <c r="X343" s="37">
        <v>18</v>
      </c>
      <c r="Y343" s="37">
        <v>19</v>
      </c>
      <c r="Z343" s="37">
        <v>20</v>
      </c>
    </row>
    <row r="344" spans="1:26" x14ac:dyDescent="0.2">
      <c r="D344" s="37"/>
      <c r="E344" s="37">
        <v>2</v>
      </c>
      <c r="G344" s="59"/>
      <c r="H344" s="37">
        <v>1</v>
      </c>
      <c r="I344" s="37">
        <v>2</v>
      </c>
      <c r="J344" s="37">
        <v>3</v>
      </c>
      <c r="K344" s="37">
        <v>4</v>
      </c>
      <c r="L344" s="37">
        <v>5</v>
      </c>
      <c r="M344" s="37">
        <v>6</v>
      </c>
      <c r="N344" s="37">
        <v>7</v>
      </c>
      <c r="O344" s="37">
        <v>8</v>
      </c>
      <c r="P344" s="37">
        <v>9</v>
      </c>
      <c r="Q344" s="37">
        <v>10</v>
      </c>
      <c r="R344" s="37">
        <v>11</v>
      </c>
      <c r="S344" s="37">
        <v>12</v>
      </c>
      <c r="T344" s="37">
        <v>13</v>
      </c>
      <c r="U344" s="37">
        <v>14</v>
      </c>
      <c r="V344" s="37">
        <v>15</v>
      </c>
      <c r="W344" s="37">
        <v>16</v>
      </c>
      <c r="X344" s="37">
        <v>17</v>
      </c>
      <c r="Y344" s="37">
        <v>18</v>
      </c>
      <c r="Z344" s="37">
        <v>19</v>
      </c>
    </row>
    <row r="345" spans="1:26" x14ac:dyDescent="0.2">
      <c r="B345" s="172"/>
      <c r="D345" s="37"/>
      <c r="E345" s="37">
        <v>3</v>
      </c>
      <c r="G345" s="59"/>
      <c r="H345" s="59"/>
      <c r="I345" s="37">
        <v>1</v>
      </c>
      <c r="J345" s="37">
        <v>2</v>
      </c>
      <c r="K345" s="37">
        <v>3</v>
      </c>
      <c r="L345" s="37">
        <v>4</v>
      </c>
      <c r="M345" s="37">
        <v>5</v>
      </c>
      <c r="N345" s="37">
        <v>6</v>
      </c>
      <c r="O345" s="37">
        <v>7</v>
      </c>
      <c r="P345" s="37">
        <v>8</v>
      </c>
      <c r="Q345" s="37">
        <v>9</v>
      </c>
      <c r="R345" s="37">
        <v>10</v>
      </c>
      <c r="S345" s="37">
        <v>11</v>
      </c>
      <c r="T345" s="37">
        <v>12</v>
      </c>
      <c r="U345" s="37">
        <v>13</v>
      </c>
      <c r="V345" s="37">
        <v>14</v>
      </c>
      <c r="W345" s="37">
        <v>15</v>
      </c>
      <c r="X345" s="37">
        <v>16</v>
      </c>
      <c r="Y345" s="37">
        <v>17</v>
      </c>
      <c r="Z345" s="37">
        <v>18</v>
      </c>
    </row>
    <row r="346" spans="1:26" x14ac:dyDescent="0.2">
      <c r="D346" s="37"/>
      <c r="E346" s="37">
        <v>4</v>
      </c>
      <c r="G346" s="59"/>
      <c r="H346" s="59"/>
      <c r="I346" s="59"/>
      <c r="J346" s="37">
        <v>1</v>
      </c>
      <c r="K346" s="37">
        <v>2</v>
      </c>
      <c r="L346" s="37">
        <v>3</v>
      </c>
      <c r="M346" s="37">
        <v>4</v>
      </c>
      <c r="N346" s="37">
        <v>5</v>
      </c>
      <c r="O346" s="37">
        <v>6</v>
      </c>
      <c r="P346" s="37">
        <v>7</v>
      </c>
      <c r="Q346" s="37">
        <v>8</v>
      </c>
      <c r="R346" s="37">
        <v>9</v>
      </c>
      <c r="S346" s="37">
        <v>10</v>
      </c>
      <c r="T346" s="37">
        <v>11</v>
      </c>
      <c r="U346" s="37">
        <v>12</v>
      </c>
      <c r="V346" s="37">
        <v>13</v>
      </c>
      <c r="W346" s="37">
        <v>14</v>
      </c>
      <c r="X346" s="37">
        <v>15</v>
      </c>
      <c r="Y346" s="37">
        <v>16</v>
      </c>
      <c r="Z346" s="37">
        <v>17</v>
      </c>
    </row>
    <row r="347" spans="1:26" x14ac:dyDescent="0.2">
      <c r="D347" s="37"/>
      <c r="E347" s="37">
        <v>5</v>
      </c>
      <c r="G347" s="59"/>
      <c r="H347" s="59"/>
      <c r="I347" s="59"/>
      <c r="J347" s="59"/>
      <c r="K347" s="37">
        <v>1</v>
      </c>
      <c r="L347" s="37">
        <v>2</v>
      </c>
      <c r="M347" s="37">
        <v>3</v>
      </c>
      <c r="N347" s="37">
        <v>4</v>
      </c>
      <c r="O347" s="37">
        <v>5</v>
      </c>
      <c r="P347" s="37">
        <v>6</v>
      </c>
      <c r="Q347" s="37">
        <v>7</v>
      </c>
      <c r="R347" s="37">
        <v>8</v>
      </c>
      <c r="S347" s="37">
        <v>9</v>
      </c>
      <c r="T347" s="37">
        <v>10</v>
      </c>
      <c r="U347" s="37">
        <v>11</v>
      </c>
      <c r="V347" s="37">
        <v>12</v>
      </c>
      <c r="W347" s="37">
        <v>13</v>
      </c>
      <c r="X347" s="37">
        <v>14</v>
      </c>
      <c r="Y347" s="37">
        <v>15</v>
      </c>
      <c r="Z347" s="37">
        <v>16</v>
      </c>
    </row>
    <row r="348" spans="1:26" x14ac:dyDescent="0.2">
      <c r="D348" s="37"/>
      <c r="E348" s="37">
        <v>6</v>
      </c>
      <c r="G348" s="59"/>
      <c r="H348" s="59"/>
      <c r="I348" s="59"/>
      <c r="J348" s="59"/>
      <c r="K348" s="59"/>
      <c r="L348" s="37">
        <v>1</v>
      </c>
      <c r="M348" s="37">
        <v>2</v>
      </c>
      <c r="N348" s="37">
        <v>3</v>
      </c>
      <c r="O348" s="37">
        <v>4</v>
      </c>
      <c r="P348" s="37">
        <v>5</v>
      </c>
      <c r="Q348" s="37">
        <v>6</v>
      </c>
      <c r="R348" s="37">
        <v>7</v>
      </c>
      <c r="S348" s="37">
        <v>8</v>
      </c>
      <c r="T348" s="37">
        <v>9</v>
      </c>
      <c r="U348" s="37">
        <v>10</v>
      </c>
      <c r="V348" s="37">
        <v>11</v>
      </c>
      <c r="W348" s="37">
        <v>12</v>
      </c>
      <c r="X348" s="37">
        <v>13</v>
      </c>
      <c r="Y348" s="37">
        <v>14</v>
      </c>
      <c r="Z348" s="37">
        <v>15</v>
      </c>
    </row>
    <row r="349" spans="1:26" x14ac:dyDescent="0.2">
      <c r="D349" s="37"/>
      <c r="E349" s="37">
        <v>7</v>
      </c>
      <c r="G349" s="59"/>
      <c r="H349" s="59"/>
      <c r="I349" s="59"/>
      <c r="J349" s="59"/>
      <c r="K349" s="59"/>
      <c r="L349" s="59"/>
      <c r="M349" s="37">
        <v>1</v>
      </c>
      <c r="N349" s="37">
        <v>2</v>
      </c>
      <c r="O349" s="37">
        <v>3</v>
      </c>
      <c r="P349" s="37">
        <v>4</v>
      </c>
      <c r="Q349" s="37">
        <v>5</v>
      </c>
      <c r="R349" s="37">
        <v>6</v>
      </c>
      <c r="S349" s="37">
        <v>7</v>
      </c>
      <c r="T349" s="37">
        <v>8</v>
      </c>
      <c r="U349" s="37">
        <v>9</v>
      </c>
      <c r="V349" s="37">
        <v>10</v>
      </c>
      <c r="W349" s="37">
        <v>11</v>
      </c>
      <c r="X349" s="37">
        <v>12</v>
      </c>
      <c r="Y349" s="37">
        <v>13</v>
      </c>
      <c r="Z349" s="37">
        <v>14</v>
      </c>
    </row>
    <row r="350" spans="1:26" x14ac:dyDescent="0.2">
      <c r="D350" s="37"/>
      <c r="E350" s="37">
        <v>8</v>
      </c>
      <c r="G350" s="59"/>
      <c r="H350" s="59"/>
      <c r="I350" s="59"/>
      <c r="J350" s="59"/>
      <c r="K350" s="59"/>
      <c r="L350" s="59"/>
      <c r="M350" s="59"/>
      <c r="N350" s="37">
        <v>1</v>
      </c>
      <c r="O350" s="37">
        <v>2</v>
      </c>
      <c r="P350" s="37">
        <v>3</v>
      </c>
      <c r="Q350" s="37">
        <v>4</v>
      </c>
      <c r="R350" s="37">
        <v>5</v>
      </c>
      <c r="S350" s="37">
        <v>6</v>
      </c>
      <c r="T350" s="37">
        <v>7</v>
      </c>
      <c r="U350" s="37">
        <v>8</v>
      </c>
      <c r="V350" s="37">
        <v>9</v>
      </c>
      <c r="W350" s="37">
        <v>10</v>
      </c>
      <c r="X350" s="37">
        <v>11</v>
      </c>
      <c r="Y350" s="37">
        <v>12</v>
      </c>
      <c r="Z350" s="37">
        <v>13</v>
      </c>
    </row>
    <row r="351" spans="1:26" x14ac:dyDescent="0.2">
      <c r="D351" s="37"/>
      <c r="E351" s="37">
        <v>9</v>
      </c>
      <c r="G351" s="59"/>
      <c r="H351" s="59"/>
      <c r="I351" s="59"/>
      <c r="J351" s="59"/>
      <c r="K351" s="59"/>
      <c r="L351" s="59"/>
      <c r="M351" s="59"/>
      <c r="N351" s="59"/>
      <c r="O351" s="37">
        <v>1</v>
      </c>
      <c r="P351" s="37">
        <v>2</v>
      </c>
      <c r="Q351" s="37">
        <v>3</v>
      </c>
      <c r="R351" s="37">
        <v>4</v>
      </c>
      <c r="S351" s="37">
        <v>5</v>
      </c>
      <c r="T351" s="37">
        <v>6</v>
      </c>
      <c r="U351" s="37">
        <v>7</v>
      </c>
      <c r="V351" s="37">
        <v>8</v>
      </c>
      <c r="W351" s="37">
        <v>9</v>
      </c>
      <c r="X351" s="37">
        <v>10</v>
      </c>
      <c r="Y351" s="37">
        <v>11</v>
      </c>
      <c r="Z351" s="37">
        <v>12</v>
      </c>
    </row>
    <row r="352" spans="1:26" x14ac:dyDescent="0.2">
      <c r="D352" s="37"/>
      <c r="E352" s="37">
        <v>10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37">
        <v>1</v>
      </c>
      <c r="Q352" s="37">
        <v>2</v>
      </c>
      <c r="R352" s="37">
        <v>3</v>
      </c>
      <c r="S352" s="37">
        <v>4</v>
      </c>
      <c r="T352" s="37">
        <v>5</v>
      </c>
      <c r="U352" s="37">
        <v>6</v>
      </c>
      <c r="V352" s="37">
        <v>7</v>
      </c>
      <c r="W352" s="37">
        <v>8</v>
      </c>
      <c r="X352" s="37">
        <v>9</v>
      </c>
      <c r="Y352" s="37">
        <v>10</v>
      </c>
      <c r="Z352" s="37">
        <v>11</v>
      </c>
    </row>
    <row r="353" spans="2:26" x14ac:dyDescent="0.2">
      <c r="D353" s="37"/>
      <c r="E353" s="37">
        <v>11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37">
        <v>1</v>
      </c>
      <c r="R353" s="37">
        <v>2</v>
      </c>
      <c r="S353" s="37">
        <v>3</v>
      </c>
      <c r="T353" s="37">
        <v>4</v>
      </c>
      <c r="U353" s="37">
        <v>5</v>
      </c>
      <c r="V353" s="37">
        <v>6</v>
      </c>
      <c r="W353" s="37">
        <v>7</v>
      </c>
      <c r="X353" s="37">
        <v>8</v>
      </c>
      <c r="Y353" s="37">
        <v>9</v>
      </c>
      <c r="Z353" s="37">
        <v>10</v>
      </c>
    </row>
    <row r="354" spans="2:26" x14ac:dyDescent="0.2">
      <c r="D354" s="37"/>
      <c r="E354" s="37">
        <v>12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37">
        <v>1</v>
      </c>
      <c r="S354" s="37">
        <v>2</v>
      </c>
      <c r="T354" s="37">
        <v>3</v>
      </c>
      <c r="U354" s="37">
        <v>4</v>
      </c>
      <c r="V354" s="37">
        <v>5</v>
      </c>
      <c r="W354" s="37">
        <v>6</v>
      </c>
      <c r="X354" s="37">
        <v>7</v>
      </c>
      <c r="Y354" s="37">
        <v>8</v>
      </c>
      <c r="Z354" s="37">
        <v>9</v>
      </c>
    </row>
    <row r="355" spans="2:26" x14ac:dyDescent="0.2">
      <c r="D355" s="37"/>
      <c r="E355" s="37">
        <v>13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37">
        <v>1</v>
      </c>
      <c r="T355" s="37">
        <v>2</v>
      </c>
      <c r="U355" s="37">
        <v>3</v>
      </c>
      <c r="V355" s="37">
        <v>4</v>
      </c>
      <c r="W355" s="37">
        <v>5</v>
      </c>
      <c r="X355" s="37">
        <v>6</v>
      </c>
      <c r="Y355" s="37">
        <v>7</v>
      </c>
      <c r="Z355" s="37">
        <v>8</v>
      </c>
    </row>
    <row r="356" spans="2:26" x14ac:dyDescent="0.2">
      <c r="D356" s="37"/>
      <c r="E356" s="37">
        <v>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37">
        <v>1</v>
      </c>
      <c r="U356" s="37">
        <v>2</v>
      </c>
      <c r="V356" s="37">
        <v>3</v>
      </c>
      <c r="W356" s="37">
        <v>4</v>
      </c>
      <c r="X356" s="37">
        <v>5</v>
      </c>
      <c r="Y356" s="37">
        <v>6</v>
      </c>
      <c r="Z356" s="37">
        <v>7</v>
      </c>
    </row>
    <row r="357" spans="2:26" x14ac:dyDescent="0.2">
      <c r="D357" s="37"/>
      <c r="E357" s="37">
        <v>15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37">
        <v>1</v>
      </c>
      <c r="V357" s="37">
        <v>2</v>
      </c>
      <c r="W357" s="37">
        <v>3</v>
      </c>
      <c r="X357" s="37">
        <v>4</v>
      </c>
      <c r="Y357" s="37">
        <v>5</v>
      </c>
      <c r="Z357" s="37">
        <v>6</v>
      </c>
    </row>
    <row r="358" spans="2:26" x14ac:dyDescent="0.2">
      <c r="D358" s="37"/>
      <c r="E358" s="37">
        <v>16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37">
        <v>1</v>
      </c>
      <c r="W358" s="37">
        <v>2</v>
      </c>
      <c r="X358" s="37">
        <v>3</v>
      </c>
      <c r="Y358" s="37">
        <v>4</v>
      </c>
      <c r="Z358" s="37">
        <v>5</v>
      </c>
    </row>
    <row r="359" spans="2:26" x14ac:dyDescent="0.2">
      <c r="D359" s="37"/>
      <c r="E359" s="37">
        <v>17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37">
        <v>1</v>
      </c>
      <c r="X359" s="37">
        <v>2</v>
      </c>
      <c r="Y359" s="37">
        <v>3</v>
      </c>
      <c r="Z359" s="37">
        <v>4</v>
      </c>
    </row>
    <row r="360" spans="2:26" x14ac:dyDescent="0.2">
      <c r="D360" s="37"/>
      <c r="E360" s="37">
        <v>18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37">
        <v>1</v>
      </c>
      <c r="Y360" s="37">
        <v>2</v>
      </c>
      <c r="Z360" s="37">
        <v>3</v>
      </c>
    </row>
    <row r="361" spans="2:26" x14ac:dyDescent="0.2">
      <c r="D361" s="37"/>
      <c r="E361" s="37">
        <v>19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37">
        <v>1</v>
      </c>
      <c r="Z361" s="37">
        <v>2</v>
      </c>
    </row>
    <row r="362" spans="2:26" x14ac:dyDescent="0.2">
      <c r="D362" s="37"/>
      <c r="E362" s="37">
        <v>20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37">
        <v>1</v>
      </c>
    </row>
    <row r="363" spans="2:26" x14ac:dyDescent="0.2"/>
    <row r="364" spans="2:26" x14ac:dyDescent="0.2">
      <c r="B364" s="21" t="str">
        <f>"Bruto dodana vrijednost po zaposleniku ["&amp;'Ulazni podaci'!D151&amp;"]"</f>
        <v>Bruto dodana vrijednost po zaposleniku []</v>
      </c>
      <c r="E364" s="37" t="s">
        <v>237</v>
      </c>
      <c r="G364" s="60" t="str">
        <f>'Ulazni podaci'!H176</f>
        <v/>
      </c>
      <c r="H364" s="60" t="str">
        <f>'Ulazni podaci'!I176</f>
        <v/>
      </c>
      <c r="I364" s="60" t="str">
        <f>'Ulazni podaci'!J176</f>
        <v/>
      </c>
      <c r="J364" s="60" t="str">
        <f>'Ulazni podaci'!K176</f>
        <v/>
      </c>
      <c r="K364" s="60" t="str">
        <f>'Ulazni podaci'!L176</f>
        <v/>
      </c>
      <c r="L364" s="60" t="str">
        <f>'Ulazni podaci'!M176</f>
        <v/>
      </c>
      <c r="M364" s="60" t="str">
        <f>'Ulazni podaci'!N176</f>
        <v/>
      </c>
      <c r="N364" s="60" t="str">
        <f>'Ulazni podaci'!O176</f>
        <v/>
      </c>
      <c r="O364" s="60" t="str">
        <f>'Ulazni podaci'!P176</f>
        <v/>
      </c>
      <c r="P364" s="60" t="str">
        <f>'Ulazni podaci'!Q176</f>
        <v/>
      </c>
      <c r="Q364" s="60" t="str">
        <f>'Ulazni podaci'!R176</f>
        <v/>
      </c>
      <c r="R364" s="60" t="str">
        <f>'Ulazni podaci'!S176</f>
        <v/>
      </c>
      <c r="S364" s="60" t="str">
        <f>'Ulazni podaci'!T176</f>
        <v/>
      </c>
      <c r="T364" s="60" t="str">
        <f>'Ulazni podaci'!U176</f>
        <v/>
      </c>
      <c r="U364" s="60" t="str">
        <f>'Ulazni podaci'!V176</f>
        <v/>
      </c>
      <c r="V364" s="60" t="str">
        <f>'Ulazni podaci'!W176</f>
        <v/>
      </c>
      <c r="W364" s="60" t="str">
        <f>'Ulazni podaci'!X176</f>
        <v/>
      </c>
      <c r="X364" s="60" t="str">
        <f>'Ulazni podaci'!Y176</f>
        <v/>
      </c>
      <c r="Y364" s="60" t="str">
        <f>'Ulazni podaci'!Z176</f>
        <v/>
      </c>
      <c r="Z364" s="60" t="str">
        <f>'Ulazni podaci'!AA176</f>
        <v/>
      </c>
    </row>
    <row r="365" spans="2:26" x14ac:dyDescent="0.2">
      <c r="B365" s="20"/>
    </row>
    <row r="366" spans="2:26" x14ac:dyDescent="0.2">
      <c r="B366" s="51" t="s">
        <v>267</v>
      </c>
      <c r="E366" s="7" t="s">
        <v>259</v>
      </c>
      <c r="G366" s="61" t="e">
        <f>'Ulazni podaci'!H159</f>
        <v>#VALUE!</v>
      </c>
      <c r="H366" s="61" t="e">
        <f>'Ulazni podaci'!I159</f>
        <v>#VALUE!</v>
      </c>
      <c r="I366" s="61" t="e">
        <f>'Ulazni podaci'!J159</f>
        <v>#VALUE!</v>
      </c>
      <c r="J366" s="61" t="e">
        <f>'Ulazni podaci'!K159</f>
        <v>#VALUE!</v>
      </c>
      <c r="K366" s="61" t="e">
        <f>'Ulazni podaci'!L159</f>
        <v>#VALUE!</v>
      </c>
      <c r="L366" s="61" t="e">
        <f>'Ulazni podaci'!M159</f>
        <v>#VALUE!</v>
      </c>
      <c r="M366" s="61" t="e">
        <f>'Ulazni podaci'!N159</f>
        <v>#VALUE!</v>
      </c>
      <c r="N366" s="61" t="e">
        <f>'Ulazni podaci'!O159</f>
        <v>#VALUE!</v>
      </c>
      <c r="O366" s="61" t="e">
        <f>'Ulazni podaci'!P159</f>
        <v>#VALUE!</v>
      </c>
      <c r="P366" s="61" t="e">
        <f>'Ulazni podaci'!Q159</f>
        <v>#VALUE!</v>
      </c>
      <c r="Q366" s="61" t="e">
        <f>'Ulazni podaci'!R159</f>
        <v>#VALUE!</v>
      </c>
      <c r="R366" s="61" t="e">
        <f>'Ulazni podaci'!S159</f>
        <v>#VALUE!</v>
      </c>
      <c r="S366" s="61" t="e">
        <f>'Ulazni podaci'!T159</f>
        <v>#VALUE!</v>
      </c>
      <c r="T366" s="61" t="e">
        <f>'Ulazni podaci'!U159</f>
        <v>#VALUE!</v>
      </c>
      <c r="U366" s="61" t="e">
        <f>'Ulazni podaci'!V159</f>
        <v>#VALUE!</v>
      </c>
      <c r="V366" s="61" t="e">
        <f>'Ulazni podaci'!W159</f>
        <v>#VALUE!</v>
      </c>
      <c r="W366" s="61" t="e">
        <f>'Ulazni podaci'!X159</f>
        <v>#VALUE!</v>
      </c>
      <c r="X366" s="61" t="e">
        <f>'Ulazni podaci'!Y159</f>
        <v>#VALUE!</v>
      </c>
      <c r="Y366" s="61" t="e">
        <f>'Ulazni podaci'!Z159</f>
        <v>#VALUE!</v>
      </c>
      <c r="Z366" s="61" t="e">
        <f>'Ulazni podaci'!AA159</f>
        <v>#VALUE!</v>
      </c>
    </row>
    <row r="367" spans="2:26" x14ac:dyDescent="0.2"/>
    <row r="368" spans="2:26" x14ac:dyDescent="0.2">
      <c r="B368" s="52" t="s">
        <v>209</v>
      </c>
      <c r="D368" s="1" t="s">
        <v>158</v>
      </c>
      <c r="E368" s="52" t="s">
        <v>260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0" t="str">
        <f>"Godina "&amp;E343</f>
        <v>Godina 1</v>
      </c>
      <c r="D369" s="62" t="str">
        <f t="array" ref="D369:D388">TRANSPOSE(G364:Z364)</f>
        <v/>
      </c>
      <c r="E369" s="198" t="e">
        <f t="array" ref="E369:E388">TRANSPOSE(G366:Z366)</f>
        <v>#VALUE!</v>
      </c>
      <c r="G369" s="106">
        <f>IFERROR($D369*$E369*HLOOKUP(G343,$G$339:$Z$340,2),0)</f>
        <v>0</v>
      </c>
      <c r="H369" s="106">
        <f t="shared" ref="H369:Z370" si="107">IFERROR($D369*$E369*HLOOKUP(H343,$G$339:$Z$340,2),0)</f>
        <v>0</v>
      </c>
      <c r="I369" s="106">
        <f t="shared" si="107"/>
        <v>0</v>
      </c>
      <c r="J369" s="106">
        <f t="shared" si="107"/>
        <v>0</v>
      </c>
      <c r="K369" s="106">
        <f t="shared" si="107"/>
        <v>0</v>
      </c>
      <c r="L369" s="106">
        <f t="shared" si="107"/>
        <v>0</v>
      </c>
      <c r="M369" s="106">
        <f t="shared" si="107"/>
        <v>0</v>
      </c>
      <c r="N369" s="106">
        <f t="shared" si="107"/>
        <v>0</v>
      </c>
      <c r="O369" s="106">
        <f t="shared" si="107"/>
        <v>0</v>
      </c>
      <c r="P369" s="106">
        <f t="shared" si="107"/>
        <v>0</v>
      </c>
      <c r="Q369" s="106">
        <f t="shared" si="107"/>
        <v>0</v>
      </c>
      <c r="R369" s="106">
        <f t="shared" si="107"/>
        <v>0</v>
      </c>
      <c r="S369" s="106">
        <f t="shared" si="107"/>
        <v>0</v>
      </c>
      <c r="T369" s="106">
        <f t="shared" si="107"/>
        <v>0</v>
      </c>
      <c r="U369" s="106">
        <f t="shared" si="107"/>
        <v>0</v>
      </c>
      <c r="V369" s="106">
        <f t="shared" si="107"/>
        <v>0</v>
      </c>
      <c r="W369" s="106">
        <f t="shared" si="107"/>
        <v>0</v>
      </c>
      <c r="X369" s="106">
        <f t="shared" si="107"/>
        <v>0</v>
      </c>
      <c r="Y369" s="106">
        <f t="shared" si="107"/>
        <v>0</v>
      </c>
      <c r="Z369" s="106">
        <f t="shared" si="107"/>
        <v>0</v>
      </c>
    </row>
    <row r="370" spans="2:26" x14ac:dyDescent="0.2">
      <c r="B370" s="20" t="str">
        <f t="shared" ref="B370:B388" si="108">"Godina "&amp;E344</f>
        <v>Godina 2</v>
      </c>
      <c r="D370" s="62" t="str">
        <v/>
      </c>
      <c r="E370" s="198" t="e">
        <v>#VALUE!</v>
      </c>
      <c r="G370" s="59"/>
      <c r="H370" s="106">
        <f t="shared" si="107"/>
        <v>0</v>
      </c>
      <c r="I370" s="106">
        <f t="shared" ref="I370:Z370" si="109">IFERROR($D370*$E370*HLOOKUP(I344,$G$339:$Z$340,2),0)</f>
        <v>0</v>
      </c>
      <c r="J370" s="106">
        <f t="shared" si="109"/>
        <v>0</v>
      </c>
      <c r="K370" s="106">
        <f t="shared" si="109"/>
        <v>0</v>
      </c>
      <c r="L370" s="106">
        <f t="shared" si="109"/>
        <v>0</v>
      </c>
      <c r="M370" s="106">
        <f t="shared" si="109"/>
        <v>0</v>
      </c>
      <c r="N370" s="106">
        <f t="shared" si="109"/>
        <v>0</v>
      </c>
      <c r="O370" s="106">
        <f t="shared" si="109"/>
        <v>0</v>
      </c>
      <c r="P370" s="106">
        <f t="shared" si="109"/>
        <v>0</v>
      </c>
      <c r="Q370" s="106">
        <f t="shared" si="109"/>
        <v>0</v>
      </c>
      <c r="R370" s="106">
        <f t="shared" si="109"/>
        <v>0</v>
      </c>
      <c r="S370" s="106">
        <f t="shared" si="109"/>
        <v>0</v>
      </c>
      <c r="T370" s="106">
        <f t="shared" si="109"/>
        <v>0</v>
      </c>
      <c r="U370" s="106">
        <f t="shared" si="109"/>
        <v>0</v>
      </c>
      <c r="V370" s="106">
        <f t="shared" si="109"/>
        <v>0</v>
      </c>
      <c r="W370" s="106">
        <f t="shared" si="109"/>
        <v>0</v>
      </c>
      <c r="X370" s="106">
        <f t="shared" si="109"/>
        <v>0</v>
      </c>
      <c r="Y370" s="106">
        <f t="shared" si="109"/>
        <v>0</v>
      </c>
      <c r="Z370" s="106">
        <f t="shared" si="109"/>
        <v>0</v>
      </c>
    </row>
    <row r="371" spans="2:26" x14ac:dyDescent="0.2">
      <c r="B371" s="20" t="str">
        <f t="shared" si="108"/>
        <v>Godina 3</v>
      </c>
      <c r="D371" s="62" t="str">
        <v/>
      </c>
      <c r="E371" s="198" t="e">
        <v>#VALUE!</v>
      </c>
      <c r="G371" s="59"/>
      <c r="H371" s="59"/>
      <c r="I371" s="106">
        <f t="shared" ref="I371:Z371" si="110">IFERROR($D371*$E371*HLOOKUP(I345,$G$339:$Z$340,2),0)</f>
        <v>0</v>
      </c>
      <c r="J371" s="106">
        <f t="shared" si="110"/>
        <v>0</v>
      </c>
      <c r="K371" s="106">
        <f t="shared" si="110"/>
        <v>0</v>
      </c>
      <c r="L371" s="106">
        <f t="shared" si="110"/>
        <v>0</v>
      </c>
      <c r="M371" s="106">
        <f t="shared" si="110"/>
        <v>0</v>
      </c>
      <c r="N371" s="106">
        <f t="shared" si="110"/>
        <v>0</v>
      </c>
      <c r="O371" s="106">
        <f t="shared" si="110"/>
        <v>0</v>
      </c>
      <c r="P371" s="106">
        <f t="shared" si="110"/>
        <v>0</v>
      </c>
      <c r="Q371" s="106">
        <f t="shared" si="110"/>
        <v>0</v>
      </c>
      <c r="R371" s="106">
        <f t="shared" si="110"/>
        <v>0</v>
      </c>
      <c r="S371" s="106">
        <f t="shared" si="110"/>
        <v>0</v>
      </c>
      <c r="T371" s="106">
        <f t="shared" si="110"/>
        <v>0</v>
      </c>
      <c r="U371" s="106">
        <f t="shared" si="110"/>
        <v>0</v>
      </c>
      <c r="V371" s="106">
        <f t="shared" si="110"/>
        <v>0</v>
      </c>
      <c r="W371" s="106">
        <f t="shared" si="110"/>
        <v>0</v>
      </c>
      <c r="X371" s="106">
        <f t="shared" si="110"/>
        <v>0</v>
      </c>
      <c r="Y371" s="106">
        <f t="shared" si="110"/>
        <v>0</v>
      </c>
      <c r="Z371" s="106">
        <f t="shared" si="110"/>
        <v>0</v>
      </c>
    </row>
    <row r="372" spans="2:26" x14ac:dyDescent="0.2">
      <c r="B372" s="20" t="str">
        <f t="shared" si="108"/>
        <v>Godina 4</v>
      </c>
      <c r="D372" s="62" t="str">
        <v/>
      </c>
      <c r="E372" s="198" t="e">
        <v>#VALUE!</v>
      </c>
      <c r="G372" s="59"/>
      <c r="H372" s="59"/>
      <c r="I372" s="59"/>
      <c r="J372" s="106">
        <f t="shared" ref="J372:Z372" si="111">IFERROR($D372*$E372*HLOOKUP(J346,$G$339:$Z$340,2),0)</f>
        <v>0</v>
      </c>
      <c r="K372" s="106">
        <f t="shared" si="111"/>
        <v>0</v>
      </c>
      <c r="L372" s="106">
        <f t="shared" si="111"/>
        <v>0</v>
      </c>
      <c r="M372" s="106">
        <f t="shared" si="111"/>
        <v>0</v>
      </c>
      <c r="N372" s="106">
        <f t="shared" si="111"/>
        <v>0</v>
      </c>
      <c r="O372" s="106">
        <f t="shared" si="111"/>
        <v>0</v>
      </c>
      <c r="P372" s="106">
        <f t="shared" si="111"/>
        <v>0</v>
      </c>
      <c r="Q372" s="106">
        <f t="shared" si="111"/>
        <v>0</v>
      </c>
      <c r="R372" s="106">
        <f t="shared" si="111"/>
        <v>0</v>
      </c>
      <c r="S372" s="106">
        <f t="shared" si="111"/>
        <v>0</v>
      </c>
      <c r="T372" s="106">
        <f t="shared" si="111"/>
        <v>0</v>
      </c>
      <c r="U372" s="106">
        <f t="shared" si="111"/>
        <v>0</v>
      </c>
      <c r="V372" s="106">
        <f t="shared" si="111"/>
        <v>0</v>
      </c>
      <c r="W372" s="106">
        <f t="shared" si="111"/>
        <v>0</v>
      </c>
      <c r="X372" s="106">
        <f t="shared" si="111"/>
        <v>0</v>
      </c>
      <c r="Y372" s="106">
        <f t="shared" si="111"/>
        <v>0</v>
      </c>
      <c r="Z372" s="106">
        <f t="shared" si="111"/>
        <v>0</v>
      </c>
    </row>
    <row r="373" spans="2:26" x14ac:dyDescent="0.2">
      <c r="B373" s="20" t="str">
        <f t="shared" si="108"/>
        <v>Godina 5</v>
      </c>
      <c r="D373" s="62" t="str">
        <v/>
      </c>
      <c r="E373" s="198" t="e">
        <v>#VALUE!</v>
      </c>
      <c r="G373" s="59"/>
      <c r="H373" s="59"/>
      <c r="I373" s="59"/>
      <c r="J373" s="59"/>
      <c r="K373" s="106">
        <f t="shared" ref="K373:Z373" si="112">IFERROR($D373*$E373*HLOOKUP(K347,$G$339:$Z$340,2),0)</f>
        <v>0</v>
      </c>
      <c r="L373" s="106">
        <f t="shared" si="112"/>
        <v>0</v>
      </c>
      <c r="M373" s="106">
        <f t="shared" si="112"/>
        <v>0</v>
      </c>
      <c r="N373" s="106">
        <f t="shared" si="112"/>
        <v>0</v>
      </c>
      <c r="O373" s="106">
        <f t="shared" si="112"/>
        <v>0</v>
      </c>
      <c r="P373" s="106">
        <f t="shared" si="112"/>
        <v>0</v>
      </c>
      <c r="Q373" s="106">
        <f t="shared" si="112"/>
        <v>0</v>
      </c>
      <c r="R373" s="106">
        <f t="shared" si="112"/>
        <v>0</v>
      </c>
      <c r="S373" s="106">
        <f t="shared" si="112"/>
        <v>0</v>
      </c>
      <c r="T373" s="106">
        <f t="shared" si="112"/>
        <v>0</v>
      </c>
      <c r="U373" s="106">
        <f t="shared" si="112"/>
        <v>0</v>
      </c>
      <c r="V373" s="106">
        <f t="shared" si="112"/>
        <v>0</v>
      </c>
      <c r="W373" s="106">
        <f t="shared" si="112"/>
        <v>0</v>
      </c>
      <c r="X373" s="106">
        <f t="shared" si="112"/>
        <v>0</v>
      </c>
      <c r="Y373" s="106">
        <f t="shared" si="112"/>
        <v>0</v>
      </c>
      <c r="Z373" s="106">
        <f t="shared" si="112"/>
        <v>0</v>
      </c>
    </row>
    <row r="374" spans="2:26" x14ac:dyDescent="0.2">
      <c r="B374" s="20" t="str">
        <f t="shared" si="108"/>
        <v>Godina 6</v>
      </c>
      <c r="D374" s="62" t="str">
        <v/>
      </c>
      <c r="E374" s="198" t="e">
        <v>#VALUE!</v>
      </c>
      <c r="G374" s="59"/>
      <c r="H374" s="59"/>
      <c r="I374" s="59"/>
      <c r="J374" s="59"/>
      <c r="K374" s="59"/>
      <c r="L374" s="106">
        <f t="shared" ref="L374:Z374" si="113">IFERROR($D374*$E374*HLOOKUP(L348,$G$339:$Z$340,2),0)</f>
        <v>0</v>
      </c>
      <c r="M374" s="106">
        <f t="shared" si="113"/>
        <v>0</v>
      </c>
      <c r="N374" s="106">
        <f t="shared" si="113"/>
        <v>0</v>
      </c>
      <c r="O374" s="106">
        <f t="shared" si="113"/>
        <v>0</v>
      </c>
      <c r="P374" s="106">
        <f t="shared" si="113"/>
        <v>0</v>
      </c>
      <c r="Q374" s="106">
        <f t="shared" si="113"/>
        <v>0</v>
      </c>
      <c r="R374" s="106">
        <f t="shared" si="113"/>
        <v>0</v>
      </c>
      <c r="S374" s="106">
        <f t="shared" si="113"/>
        <v>0</v>
      </c>
      <c r="T374" s="106">
        <f t="shared" si="113"/>
        <v>0</v>
      </c>
      <c r="U374" s="106">
        <f t="shared" si="113"/>
        <v>0</v>
      </c>
      <c r="V374" s="106">
        <f t="shared" si="113"/>
        <v>0</v>
      </c>
      <c r="W374" s="106">
        <f t="shared" si="113"/>
        <v>0</v>
      </c>
      <c r="X374" s="106">
        <f t="shared" si="113"/>
        <v>0</v>
      </c>
      <c r="Y374" s="106">
        <f t="shared" si="113"/>
        <v>0</v>
      </c>
      <c r="Z374" s="106">
        <f t="shared" si="113"/>
        <v>0</v>
      </c>
    </row>
    <row r="375" spans="2:26" x14ac:dyDescent="0.2">
      <c r="B375" s="20" t="str">
        <f t="shared" si="108"/>
        <v>Godina 7</v>
      </c>
      <c r="D375" s="62" t="str">
        <v/>
      </c>
      <c r="E375" s="198" t="e">
        <v>#VALUE!</v>
      </c>
      <c r="G375" s="59"/>
      <c r="H375" s="59"/>
      <c r="I375" s="59"/>
      <c r="J375" s="59"/>
      <c r="K375" s="59"/>
      <c r="L375" s="59"/>
      <c r="M375" s="106">
        <f t="shared" ref="M375:Z375" si="114">IFERROR($D375*$E375*HLOOKUP(M349,$G$339:$Z$340,2),0)</f>
        <v>0</v>
      </c>
      <c r="N375" s="106">
        <f t="shared" si="114"/>
        <v>0</v>
      </c>
      <c r="O375" s="106">
        <f t="shared" si="114"/>
        <v>0</v>
      </c>
      <c r="P375" s="106">
        <f t="shared" si="114"/>
        <v>0</v>
      </c>
      <c r="Q375" s="106">
        <f t="shared" si="114"/>
        <v>0</v>
      </c>
      <c r="R375" s="106">
        <f t="shared" si="114"/>
        <v>0</v>
      </c>
      <c r="S375" s="106">
        <f t="shared" si="114"/>
        <v>0</v>
      </c>
      <c r="T375" s="106">
        <f t="shared" si="114"/>
        <v>0</v>
      </c>
      <c r="U375" s="106">
        <f t="shared" si="114"/>
        <v>0</v>
      </c>
      <c r="V375" s="106">
        <f t="shared" si="114"/>
        <v>0</v>
      </c>
      <c r="W375" s="106">
        <f t="shared" si="114"/>
        <v>0</v>
      </c>
      <c r="X375" s="106">
        <f t="shared" si="114"/>
        <v>0</v>
      </c>
      <c r="Y375" s="106">
        <f t="shared" si="114"/>
        <v>0</v>
      </c>
      <c r="Z375" s="106">
        <f t="shared" si="114"/>
        <v>0</v>
      </c>
    </row>
    <row r="376" spans="2:26" x14ac:dyDescent="0.2">
      <c r="B376" s="20" t="str">
        <f t="shared" si="108"/>
        <v>Godina 8</v>
      </c>
      <c r="D376" s="62" t="str">
        <v/>
      </c>
      <c r="E376" s="198" t="e">
        <v>#VALUE!</v>
      </c>
      <c r="G376" s="59"/>
      <c r="H376" s="59"/>
      <c r="I376" s="59"/>
      <c r="J376" s="59"/>
      <c r="K376" s="59"/>
      <c r="L376" s="59"/>
      <c r="M376" s="59"/>
      <c r="N376" s="106">
        <f t="shared" ref="N376:Z376" si="115">IFERROR($D376*$E376*HLOOKUP(N350,$G$339:$Z$340,2),0)</f>
        <v>0</v>
      </c>
      <c r="O376" s="106">
        <f t="shared" si="115"/>
        <v>0</v>
      </c>
      <c r="P376" s="106">
        <f t="shared" si="115"/>
        <v>0</v>
      </c>
      <c r="Q376" s="106">
        <f t="shared" si="115"/>
        <v>0</v>
      </c>
      <c r="R376" s="106">
        <f t="shared" si="115"/>
        <v>0</v>
      </c>
      <c r="S376" s="106">
        <f t="shared" si="115"/>
        <v>0</v>
      </c>
      <c r="T376" s="106">
        <f t="shared" si="115"/>
        <v>0</v>
      </c>
      <c r="U376" s="106">
        <f t="shared" si="115"/>
        <v>0</v>
      </c>
      <c r="V376" s="106">
        <f t="shared" si="115"/>
        <v>0</v>
      </c>
      <c r="W376" s="106">
        <f t="shared" si="115"/>
        <v>0</v>
      </c>
      <c r="X376" s="106">
        <f t="shared" si="115"/>
        <v>0</v>
      </c>
      <c r="Y376" s="106">
        <f t="shared" si="115"/>
        <v>0</v>
      </c>
      <c r="Z376" s="106">
        <f t="shared" si="115"/>
        <v>0</v>
      </c>
    </row>
    <row r="377" spans="2:26" x14ac:dyDescent="0.2">
      <c r="B377" s="20" t="str">
        <f t="shared" si="108"/>
        <v>Godina 9</v>
      </c>
      <c r="D377" s="62" t="str">
        <v/>
      </c>
      <c r="E377" s="198" t="e">
        <v>#VALUE!</v>
      </c>
      <c r="G377" s="59"/>
      <c r="H377" s="59"/>
      <c r="I377" s="59"/>
      <c r="J377" s="59"/>
      <c r="K377" s="59"/>
      <c r="L377" s="59"/>
      <c r="M377" s="59"/>
      <c r="N377" s="59"/>
      <c r="O377" s="106">
        <f t="shared" ref="O377:Z377" si="116">IFERROR($D377*$E377*HLOOKUP(O351,$G$339:$Z$340,2),0)</f>
        <v>0</v>
      </c>
      <c r="P377" s="106">
        <f t="shared" si="116"/>
        <v>0</v>
      </c>
      <c r="Q377" s="106">
        <f t="shared" si="116"/>
        <v>0</v>
      </c>
      <c r="R377" s="106">
        <f t="shared" si="116"/>
        <v>0</v>
      </c>
      <c r="S377" s="106">
        <f t="shared" si="116"/>
        <v>0</v>
      </c>
      <c r="T377" s="106">
        <f t="shared" si="116"/>
        <v>0</v>
      </c>
      <c r="U377" s="106">
        <f t="shared" si="116"/>
        <v>0</v>
      </c>
      <c r="V377" s="106">
        <f t="shared" si="116"/>
        <v>0</v>
      </c>
      <c r="W377" s="106">
        <f t="shared" si="116"/>
        <v>0</v>
      </c>
      <c r="X377" s="106">
        <f t="shared" si="116"/>
        <v>0</v>
      </c>
      <c r="Y377" s="106">
        <f t="shared" si="116"/>
        <v>0</v>
      </c>
      <c r="Z377" s="106">
        <f t="shared" si="116"/>
        <v>0</v>
      </c>
    </row>
    <row r="378" spans="2:26" x14ac:dyDescent="0.2">
      <c r="B378" s="20" t="str">
        <f t="shared" si="108"/>
        <v>Godina 10</v>
      </c>
      <c r="D378" s="62" t="str">
        <v/>
      </c>
      <c r="E378" s="198" t="e">
        <v>#VALUE!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106">
        <f t="shared" ref="P378:Z378" si="117">IFERROR($D378*$E378*HLOOKUP(P352,$G$339:$Z$340,2),0)</f>
        <v>0</v>
      </c>
      <c r="Q378" s="106">
        <f t="shared" si="117"/>
        <v>0</v>
      </c>
      <c r="R378" s="106">
        <f t="shared" si="117"/>
        <v>0</v>
      </c>
      <c r="S378" s="106">
        <f t="shared" si="117"/>
        <v>0</v>
      </c>
      <c r="T378" s="106">
        <f t="shared" si="117"/>
        <v>0</v>
      </c>
      <c r="U378" s="106">
        <f t="shared" si="117"/>
        <v>0</v>
      </c>
      <c r="V378" s="106">
        <f t="shared" si="117"/>
        <v>0</v>
      </c>
      <c r="W378" s="106">
        <f t="shared" si="117"/>
        <v>0</v>
      </c>
      <c r="X378" s="106">
        <f t="shared" si="117"/>
        <v>0</v>
      </c>
      <c r="Y378" s="106">
        <f t="shared" si="117"/>
        <v>0</v>
      </c>
      <c r="Z378" s="106">
        <f t="shared" si="117"/>
        <v>0</v>
      </c>
    </row>
    <row r="379" spans="2:26" x14ac:dyDescent="0.2">
      <c r="B379" s="20" t="str">
        <f t="shared" si="108"/>
        <v>Godina 11</v>
      </c>
      <c r="D379" s="62" t="str">
        <v/>
      </c>
      <c r="E379" s="198" t="e">
        <v>#VALUE!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106">
        <f t="shared" ref="Q379:Z379" si="118">IFERROR($D379*$E379*HLOOKUP(Q353,$G$339:$Z$340,2),0)</f>
        <v>0</v>
      </c>
      <c r="R379" s="106">
        <f t="shared" si="118"/>
        <v>0</v>
      </c>
      <c r="S379" s="106">
        <f t="shared" si="118"/>
        <v>0</v>
      </c>
      <c r="T379" s="106">
        <f t="shared" si="118"/>
        <v>0</v>
      </c>
      <c r="U379" s="106">
        <f t="shared" si="118"/>
        <v>0</v>
      </c>
      <c r="V379" s="106">
        <f t="shared" si="118"/>
        <v>0</v>
      </c>
      <c r="W379" s="106">
        <f t="shared" si="118"/>
        <v>0</v>
      </c>
      <c r="X379" s="106">
        <f t="shared" si="118"/>
        <v>0</v>
      </c>
      <c r="Y379" s="106">
        <f t="shared" si="118"/>
        <v>0</v>
      </c>
      <c r="Z379" s="106">
        <f t="shared" si="118"/>
        <v>0</v>
      </c>
    </row>
    <row r="380" spans="2:26" x14ac:dyDescent="0.2">
      <c r="B380" s="20" t="str">
        <f t="shared" si="108"/>
        <v>Godina 12</v>
      </c>
      <c r="D380" s="62" t="str">
        <v/>
      </c>
      <c r="E380" s="198" t="e">
        <v>#VALUE!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106">
        <f t="shared" ref="R380:Z380" si="119">IFERROR($D380*$E380*HLOOKUP(R354,$G$339:$Z$340,2),0)</f>
        <v>0</v>
      </c>
      <c r="S380" s="106">
        <f t="shared" si="119"/>
        <v>0</v>
      </c>
      <c r="T380" s="106">
        <f t="shared" si="119"/>
        <v>0</v>
      </c>
      <c r="U380" s="106">
        <f t="shared" si="119"/>
        <v>0</v>
      </c>
      <c r="V380" s="106">
        <f t="shared" si="119"/>
        <v>0</v>
      </c>
      <c r="W380" s="106">
        <f t="shared" si="119"/>
        <v>0</v>
      </c>
      <c r="X380" s="106">
        <f t="shared" si="119"/>
        <v>0</v>
      </c>
      <c r="Y380" s="106">
        <f t="shared" si="119"/>
        <v>0</v>
      </c>
      <c r="Z380" s="106">
        <f t="shared" si="119"/>
        <v>0</v>
      </c>
    </row>
    <row r="381" spans="2:26" x14ac:dyDescent="0.2">
      <c r="B381" s="20" t="str">
        <f t="shared" si="108"/>
        <v>Godina 13</v>
      </c>
      <c r="D381" s="62" t="str">
        <v/>
      </c>
      <c r="E381" s="198" t="e">
        <v>#VALUE!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106">
        <f t="shared" ref="S381:Z381" si="120">IFERROR($D381*$E381*HLOOKUP(S355,$G$339:$Z$340,2),0)</f>
        <v>0</v>
      </c>
      <c r="T381" s="106">
        <f t="shared" si="120"/>
        <v>0</v>
      </c>
      <c r="U381" s="106">
        <f t="shared" si="120"/>
        <v>0</v>
      </c>
      <c r="V381" s="106">
        <f t="shared" si="120"/>
        <v>0</v>
      </c>
      <c r="W381" s="106">
        <f t="shared" si="120"/>
        <v>0</v>
      </c>
      <c r="X381" s="106">
        <f t="shared" si="120"/>
        <v>0</v>
      </c>
      <c r="Y381" s="106">
        <f t="shared" si="120"/>
        <v>0</v>
      </c>
      <c r="Z381" s="106">
        <f t="shared" si="120"/>
        <v>0</v>
      </c>
    </row>
    <row r="382" spans="2:26" x14ac:dyDescent="0.2">
      <c r="B382" s="20" t="str">
        <f t="shared" si="108"/>
        <v>Godina 14</v>
      </c>
      <c r="D382" s="62" t="str">
        <v/>
      </c>
      <c r="E382" s="198" t="e">
        <v>#VALUE!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106">
        <f t="shared" ref="T382:Z382" si="121">IFERROR($D382*$E382*HLOOKUP(T356,$G$339:$Z$340,2),0)</f>
        <v>0</v>
      </c>
      <c r="U382" s="106">
        <f t="shared" si="121"/>
        <v>0</v>
      </c>
      <c r="V382" s="106">
        <f t="shared" si="121"/>
        <v>0</v>
      </c>
      <c r="W382" s="106">
        <f t="shared" si="121"/>
        <v>0</v>
      </c>
      <c r="X382" s="106">
        <f t="shared" si="121"/>
        <v>0</v>
      </c>
      <c r="Y382" s="106">
        <f t="shared" si="121"/>
        <v>0</v>
      </c>
      <c r="Z382" s="106">
        <f t="shared" si="121"/>
        <v>0</v>
      </c>
    </row>
    <row r="383" spans="2:26" x14ac:dyDescent="0.2">
      <c r="B383" s="20" t="str">
        <f t="shared" si="108"/>
        <v>Godina 15</v>
      </c>
      <c r="D383" s="62" t="str">
        <v/>
      </c>
      <c r="E383" s="198" t="e">
        <v>#VALUE!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106">
        <f t="shared" ref="U383:Z383" si="122">IFERROR($D383*$E383*HLOOKUP(U357,$G$339:$Z$340,2),0)</f>
        <v>0</v>
      </c>
      <c r="V383" s="106">
        <f t="shared" si="122"/>
        <v>0</v>
      </c>
      <c r="W383" s="106">
        <f t="shared" si="122"/>
        <v>0</v>
      </c>
      <c r="X383" s="106">
        <f t="shared" si="122"/>
        <v>0</v>
      </c>
      <c r="Y383" s="106">
        <f t="shared" si="122"/>
        <v>0</v>
      </c>
      <c r="Z383" s="106">
        <f t="shared" si="122"/>
        <v>0</v>
      </c>
    </row>
    <row r="384" spans="2:26" x14ac:dyDescent="0.2">
      <c r="B384" s="20" t="str">
        <f t="shared" si="108"/>
        <v>Godina 16</v>
      </c>
      <c r="D384" s="62" t="str">
        <v/>
      </c>
      <c r="E384" s="198" t="e">
        <v>#VALUE!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106">
        <f t="shared" ref="V384:Z384" si="123">IFERROR($D384*$E384*HLOOKUP(V358,$G$339:$Z$340,2),0)</f>
        <v>0</v>
      </c>
      <c r="W384" s="106">
        <f t="shared" si="123"/>
        <v>0</v>
      </c>
      <c r="X384" s="106">
        <f t="shared" si="123"/>
        <v>0</v>
      </c>
      <c r="Y384" s="106">
        <f t="shared" si="123"/>
        <v>0</v>
      </c>
      <c r="Z384" s="106">
        <f t="shared" si="123"/>
        <v>0</v>
      </c>
    </row>
    <row r="385" spans="1:26" x14ac:dyDescent="0.2">
      <c r="B385" s="20" t="str">
        <f t="shared" si="108"/>
        <v>Godina 17</v>
      </c>
      <c r="D385" s="62" t="str">
        <v/>
      </c>
      <c r="E385" s="198" t="e">
        <v>#VALUE!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106">
        <f t="shared" ref="W385:Z385" si="124">IFERROR($D385*$E385*HLOOKUP(W359,$G$339:$Z$340,2),0)</f>
        <v>0</v>
      </c>
      <c r="X385" s="106">
        <f t="shared" si="124"/>
        <v>0</v>
      </c>
      <c r="Y385" s="106">
        <f t="shared" si="124"/>
        <v>0</v>
      </c>
      <c r="Z385" s="106">
        <f t="shared" si="124"/>
        <v>0</v>
      </c>
    </row>
    <row r="386" spans="1:26" x14ac:dyDescent="0.2">
      <c r="B386" s="20" t="str">
        <f t="shared" si="108"/>
        <v>Godina 18</v>
      </c>
      <c r="D386" s="62" t="str">
        <v/>
      </c>
      <c r="E386" s="198" t="e">
        <v>#VALUE!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106">
        <f t="shared" ref="X386:Z386" si="125">IFERROR($D386*$E386*HLOOKUP(X360,$G$339:$Z$340,2),0)</f>
        <v>0</v>
      </c>
      <c r="Y386" s="106">
        <f t="shared" si="125"/>
        <v>0</v>
      </c>
      <c r="Z386" s="106">
        <f t="shared" si="125"/>
        <v>0</v>
      </c>
    </row>
    <row r="387" spans="1:26" x14ac:dyDescent="0.2">
      <c r="B387" s="20" t="str">
        <f t="shared" si="108"/>
        <v>Godina 19</v>
      </c>
      <c r="D387" s="62" t="str">
        <v/>
      </c>
      <c r="E387" s="198" t="e">
        <v>#VALUE!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106">
        <f t="shared" ref="Y387:Z387" si="126">IFERROR($D387*$E387*HLOOKUP(Y361,$G$339:$Z$340,2),0)</f>
        <v>0</v>
      </c>
      <c r="Z387" s="106">
        <f t="shared" si="126"/>
        <v>0</v>
      </c>
    </row>
    <row r="388" spans="1:26" ht="12.75" thickBot="1" x14ac:dyDescent="0.25">
      <c r="B388" s="32" t="str">
        <f t="shared" si="108"/>
        <v>Godina 20</v>
      </c>
      <c r="C388" s="25"/>
      <c r="D388" s="63" t="str">
        <v/>
      </c>
      <c r="E388" s="199" t="e">
        <v>#VALUE!</v>
      </c>
      <c r="F388" s="25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106">
        <f t="shared" ref="Z388" si="127">IFERROR($D388*$E388*HLOOKUP(Z362,$G$339:$Z$340,2),0)</f>
        <v>0</v>
      </c>
    </row>
    <row r="389" spans="1:26" ht="12.75" thickTop="1" x14ac:dyDescent="0.2">
      <c r="B389" s="24" t="s">
        <v>147</v>
      </c>
      <c r="G389" s="112">
        <f>SUM(G369:G388)</f>
        <v>0</v>
      </c>
      <c r="H389" s="112">
        <f>SUM(H369:H388)</f>
        <v>0</v>
      </c>
      <c r="I389" s="112">
        <f>SUM(I369:I388)</f>
        <v>0</v>
      </c>
      <c r="J389" s="112">
        <f t="shared" ref="J389" si="128">SUM(J369:J388)</f>
        <v>0</v>
      </c>
      <c r="K389" s="112">
        <f>SUM(K369:K388)</f>
        <v>0</v>
      </c>
      <c r="L389" s="112">
        <f t="shared" ref="L389:Z389" si="129">SUM(L369:L388)</f>
        <v>0</v>
      </c>
      <c r="M389" s="112">
        <f t="shared" si="129"/>
        <v>0</v>
      </c>
      <c r="N389" s="112">
        <f t="shared" si="129"/>
        <v>0</v>
      </c>
      <c r="O389" s="112">
        <f t="shared" si="129"/>
        <v>0</v>
      </c>
      <c r="P389" s="112">
        <f t="shared" si="129"/>
        <v>0</v>
      </c>
      <c r="Q389" s="112">
        <f t="shared" si="129"/>
        <v>0</v>
      </c>
      <c r="R389" s="112">
        <f t="shared" si="129"/>
        <v>0</v>
      </c>
      <c r="S389" s="112">
        <f t="shared" si="129"/>
        <v>0</v>
      </c>
      <c r="T389" s="112">
        <f t="shared" si="129"/>
        <v>0</v>
      </c>
      <c r="U389" s="112">
        <f t="shared" si="129"/>
        <v>0</v>
      </c>
      <c r="V389" s="112">
        <f t="shared" si="129"/>
        <v>0</v>
      </c>
      <c r="W389" s="112">
        <f t="shared" si="129"/>
        <v>0</v>
      </c>
      <c r="X389" s="112">
        <f t="shared" si="129"/>
        <v>0</v>
      </c>
      <c r="Y389" s="112">
        <f t="shared" si="129"/>
        <v>0</v>
      </c>
      <c r="Z389" s="112">
        <f t="shared" si="129"/>
        <v>0</v>
      </c>
    </row>
    <row r="390" spans="1:26" x14ac:dyDescent="0.2">
      <c r="B390" s="193"/>
    </row>
    <row r="391" spans="1:26" x14ac:dyDescent="0.2"/>
    <row r="392" spans="1:26" ht="12.75" thickBot="1" x14ac:dyDescent="0.25">
      <c r="B392" s="210" t="s">
        <v>289</v>
      </c>
      <c r="C392" s="56"/>
      <c r="D392" s="118">
        <f>SUM(G392:Z392)</f>
        <v>0</v>
      </c>
      <c r="E392" s="66" t="s">
        <v>227</v>
      </c>
      <c r="F392" s="56"/>
      <c r="G392" s="115">
        <f>SUM(G389)</f>
        <v>0</v>
      </c>
      <c r="H392" s="115">
        <f>SUM(H389)</f>
        <v>0</v>
      </c>
      <c r="I392" s="115">
        <f t="shared" ref="I392:J392" si="130">SUM(I389)</f>
        <v>0</v>
      </c>
      <c r="J392" s="115">
        <f t="shared" si="130"/>
        <v>0</v>
      </c>
      <c r="K392" s="115">
        <f>SUM(K389)</f>
        <v>0</v>
      </c>
      <c r="L392" s="115">
        <f>SUM(L389)</f>
        <v>0</v>
      </c>
      <c r="M392" s="115">
        <f t="shared" ref="M392:Z392" si="131">SUM(M389)</f>
        <v>0</v>
      </c>
      <c r="N392" s="115">
        <f t="shared" si="131"/>
        <v>0</v>
      </c>
      <c r="O392" s="115">
        <f t="shared" si="131"/>
        <v>0</v>
      </c>
      <c r="P392" s="115">
        <f t="shared" si="131"/>
        <v>0</v>
      </c>
      <c r="Q392" s="115">
        <f t="shared" si="131"/>
        <v>0</v>
      </c>
      <c r="R392" s="115">
        <f t="shared" si="131"/>
        <v>0</v>
      </c>
      <c r="S392" s="115">
        <f t="shared" si="131"/>
        <v>0</v>
      </c>
      <c r="T392" s="115">
        <f t="shared" si="131"/>
        <v>0</v>
      </c>
      <c r="U392" s="115">
        <f t="shared" si="131"/>
        <v>0</v>
      </c>
      <c r="V392" s="115">
        <f t="shared" si="131"/>
        <v>0</v>
      </c>
      <c r="W392" s="115">
        <f t="shared" si="131"/>
        <v>0</v>
      </c>
      <c r="X392" s="115">
        <f t="shared" si="131"/>
        <v>0</v>
      </c>
      <c r="Y392" s="115">
        <f t="shared" si="131"/>
        <v>0</v>
      </c>
      <c r="Z392" s="115">
        <f t="shared" si="131"/>
        <v>0</v>
      </c>
    </row>
    <row r="393" spans="1:26" ht="12.75" thickTop="1" x14ac:dyDescent="0.2"/>
    <row r="394" spans="1:26" x14ac:dyDescent="0.2">
      <c r="A394" s="7" t="s">
        <v>140</v>
      </c>
      <c r="B394" s="207" t="s">
        <v>148</v>
      </c>
    </row>
    <row r="395" spans="1:26" x14ac:dyDescent="0.2"/>
    <row r="396" spans="1:26" x14ac:dyDescent="0.2">
      <c r="B396" s="21" t="s">
        <v>287</v>
      </c>
      <c r="E396" s="37" t="s">
        <v>253</v>
      </c>
      <c r="G396" s="60">
        <f>'Ulazni podaci'!H183</f>
        <v>240</v>
      </c>
      <c r="H396" s="60">
        <f>'Ulazni podaci'!I183</f>
        <v>240</v>
      </c>
      <c r="I396" s="60">
        <f>'Ulazni podaci'!J183</f>
        <v>240</v>
      </c>
      <c r="J396" s="60">
        <f>'Ulazni podaci'!K183</f>
        <v>240</v>
      </c>
      <c r="K396" s="60">
        <f>'Ulazni podaci'!L183</f>
        <v>240</v>
      </c>
      <c r="L396" s="60">
        <f>'Ulazni podaci'!M183</f>
        <v>240</v>
      </c>
      <c r="M396" s="60">
        <f>'Ulazni podaci'!N183</f>
        <v>240</v>
      </c>
      <c r="N396" s="60">
        <f>'Ulazni podaci'!O183</f>
        <v>240</v>
      </c>
      <c r="O396" s="60">
        <f>'Ulazni podaci'!P183</f>
        <v>240</v>
      </c>
      <c r="P396" s="60">
        <f>'Ulazni podaci'!Q183</f>
        <v>240</v>
      </c>
      <c r="Q396" s="60">
        <f>'Ulazni podaci'!R183</f>
        <v>240</v>
      </c>
      <c r="R396" s="60">
        <f>'Ulazni podaci'!S183</f>
        <v>240</v>
      </c>
      <c r="S396" s="60">
        <f>'Ulazni podaci'!T183</f>
        <v>240</v>
      </c>
      <c r="T396" s="60">
        <f>'Ulazni podaci'!U183</f>
        <v>240</v>
      </c>
      <c r="U396" s="60">
        <f>'Ulazni podaci'!V183</f>
        <v>240</v>
      </c>
      <c r="V396" s="60">
        <f>'Ulazni podaci'!W183</f>
        <v>240</v>
      </c>
      <c r="W396" s="60">
        <f>'Ulazni podaci'!X183</f>
        <v>240</v>
      </c>
      <c r="X396" s="60">
        <f>'Ulazni podaci'!Y183</f>
        <v>240</v>
      </c>
      <c r="Y396" s="60">
        <f>'Ulazni podaci'!Z183</f>
        <v>240</v>
      </c>
      <c r="Z396" s="60">
        <f>'Ulazni podaci'!AA183</f>
        <v>240</v>
      </c>
    </row>
    <row r="397" spans="1:26" x14ac:dyDescent="0.2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">
      <c r="B398" s="51" t="s">
        <v>269</v>
      </c>
      <c r="E398" s="7" t="s">
        <v>159</v>
      </c>
      <c r="G398" s="60">
        <f>'Ulazni podaci'!H165</f>
        <v>0</v>
      </c>
      <c r="H398" s="60">
        <f>'Ulazni podaci'!I165</f>
        <v>0</v>
      </c>
      <c r="I398" s="60">
        <f>'Ulazni podaci'!J165</f>
        <v>0</v>
      </c>
      <c r="J398" s="60">
        <f>'Ulazni podaci'!K165</f>
        <v>0</v>
      </c>
      <c r="K398" s="60">
        <f>'Ulazni podaci'!L165</f>
        <v>0</v>
      </c>
      <c r="L398" s="60">
        <f>'Ulazni podaci'!M165</f>
        <v>0</v>
      </c>
      <c r="M398" s="60">
        <f>'Ulazni podaci'!N165</f>
        <v>0</v>
      </c>
      <c r="N398" s="60">
        <f>'Ulazni podaci'!O165</f>
        <v>0</v>
      </c>
      <c r="O398" s="60">
        <f>'Ulazni podaci'!P165</f>
        <v>0</v>
      </c>
      <c r="P398" s="60">
        <f>'Ulazni podaci'!Q165</f>
        <v>0</v>
      </c>
      <c r="Q398" s="60">
        <f>'Ulazni podaci'!R165</f>
        <v>0</v>
      </c>
      <c r="R398" s="60">
        <f>'Ulazni podaci'!S165</f>
        <v>0</v>
      </c>
      <c r="S398" s="60">
        <f>'Ulazni podaci'!T165</f>
        <v>0</v>
      </c>
      <c r="T398" s="60">
        <f>'Ulazni podaci'!U165</f>
        <v>0</v>
      </c>
      <c r="U398" s="60">
        <f>'Ulazni podaci'!V165</f>
        <v>0</v>
      </c>
      <c r="V398" s="60">
        <f>'Ulazni podaci'!W165</f>
        <v>0</v>
      </c>
      <c r="W398" s="60">
        <f>'Ulazni podaci'!X165</f>
        <v>0</v>
      </c>
      <c r="X398" s="60">
        <f>'Ulazni podaci'!Y165</f>
        <v>0</v>
      </c>
      <c r="Y398" s="60">
        <f>'Ulazni podaci'!Z165</f>
        <v>0</v>
      </c>
      <c r="Z398" s="60">
        <f>'Ulazni podaci'!AA165</f>
        <v>0</v>
      </c>
    </row>
    <row r="399" spans="1:26" x14ac:dyDescent="0.2"/>
    <row r="400" spans="1:26" x14ac:dyDescent="0.2">
      <c r="B400" s="21"/>
      <c r="E400" s="37"/>
    </row>
    <row r="401" spans="2:26" x14ac:dyDescent="0.2">
      <c r="B401" s="134" t="s">
        <v>210</v>
      </c>
      <c r="D401" s="1" t="s">
        <v>181</v>
      </c>
      <c r="E401" s="1" t="s">
        <v>180</v>
      </c>
    </row>
    <row r="402" spans="2:26" x14ac:dyDescent="0.2">
      <c r="B402" s="20" t="str">
        <f>"Godina "&amp;E343</f>
        <v>Godina 1</v>
      </c>
      <c r="D402" s="62">
        <f t="array" ref="D402:D421">TRANSPOSE(G396:Z396)</f>
        <v>240</v>
      </c>
      <c r="E402" s="73">
        <f t="array" ref="E402:E421">TRANSPOSE(G398:Z398)</f>
        <v>0</v>
      </c>
      <c r="G402" s="106">
        <f>$D402*$E402</f>
        <v>0</v>
      </c>
      <c r="H402" s="106">
        <f t="shared" ref="H402:Z417" si="132">$D402*$E402</f>
        <v>0</v>
      </c>
      <c r="I402" s="106">
        <f t="shared" si="132"/>
        <v>0</v>
      </c>
      <c r="J402" s="106">
        <f t="shared" si="132"/>
        <v>0</v>
      </c>
      <c r="K402" s="106">
        <f t="shared" si="132"/>
        <v>0</v>
      </c>
      <c r="L402" s="106">
        <f t="shared" si="132"/>
        <v>0</v>
      </c>
      <c r="M402" s="106">
        <f t="shared" si="132"/>
        <v>0</v>
      </c>
      <c r="N402" s="106">
        <f t="shared" si="132"/>
        <v>0</v>
      </c>
      <c r="O402" s="106">
        <f t="shared" si="132"/>
        <v>0</v>
      </c>
      <c r="P402" s="106">
        <f t="shared" si="132"/>
        <v>0</v>
      </c>
      <c r="Q402" s="106">
        <f t="shared" si="132"/>
        <v>0</v>
      </c>
      <c r="R402" s="106">
        <f t="shared" si="132"/>
        <v>0</v>
      </c>
      <c r="S402" s="106">
        <f t="shared" si="132"/>
        <v>0</v>
      </c>
      <c r="T402" s="106">
        <f t="shared" si="132"/>
        <v>0</v>
      </c>
      <c r="U402" s="106">
        <f t="shared" si="132"/>
        <v>0</v>
      </c>
      <c r="V402" s="106">
        <f t="shared" si="132"/>
        <v>0</v>
      </c>
      <c r="W402" s="106">
        <f t="shared" si="132"/>
        <v>0</v>
      </c>
      <c r="X402" s="106">
        <f t="shared" si="132"/>
        <v>0</v>
      </c>
      <c r="Y402" s="106">
        <f t="shared" si="132"/>
        <v>0</v>
      </c>
      <c r="Z402" s="106">
        <f t="shared" si="132"/>
        <v>0</v>
      </c>
    </row>
    <row r="403" spans="2:26" x14ac:dyDescent="0.2">
      <c r="B403" s="20" t="str">
        <f t="shared" ref="B403:B421" si="133">"Godina "&amp;E344</f>
        <v>Godina 2</v>
      </c>
      <c r="D403" s="62">
        <v>240</v>
      </c>
      <c r="E403" s="73">
        <v>0</v>
      </c>
      <c r="G403" s="59"/>
      <c r="H403" s="106">
        <f>$D403*$E403</f>
        <v>0</v>
      </c>
      <c r="I403" s="106">
        <f t="shared" si="132"/>
        <v>0</v>
      </c>
      <c r="J403" s="106">
        <f t="shared" si="132"/>
        <v>0</v>
      </c>
      <c r="K403" s="106">
        <f t="shared" si="132"/>
        <v>0</v>
      </c>
      <c r="L403" s="106">
        <f t="shared" si="132"/>
        <v>0</v>
      </c>
      <c r="M403" s="106">
        <f t="shared" si="132"/>
        <v>0</v>
      </c>
      <c r="N403" s="106">
        <f t="shared" si="132"/>
        <v>0</v>
      </c>
      <c r="O403" s="106">
        <f t="shared" si="132"/>
        <v>0</v>
      </c>
      <c r="P403" s="106">
        <f t="shared" si="132"/>
        <v>0</v>
      </c>
      <c r="Q403" s="106">
        <f t="shared" si="132"/>
        <v>0</v>
      </c>
      <c r="R403" s="106">
        <f t="shared" si="132"/>
        <v>0</v>
      </c>
      <c r="S403" s="106">
        <f t="shared" si="132"/>
        <v>0</v>
      </c>
      <c r="T403" s="106">
        <f t="shared" si="132"/>
        <v>0</v>
      </c>
      <c r="U403" s="106">
        <f t="shared" si="132"/>
        <v>0</v>
      </c>
      <c r="V403" s="106">
        <f t="shared" si="132"/>
        <v>0</v>
      </c>
      <c r="W403" s="106">
        <f t="shared" si="132"/>
        <v>0</v>
      </c>
      <c r="X403" s="106">
        <f t="shared" si="132"/>
        <v>0</v>
      </c>
      <c r="Y403" s="106">
        <f t="shared" si="132"/>
        <v>0</v>
      </c>
      <c r="Z403" s="106">
        <f t="shared" si="132"/>
        <v>0</v>
      </c>
    </row>
    <row r="404" spans="2:26" x14ac:dyDescent="0.2">
      <c r="B404" s="20" t="str">
        <f t="shared" si="133"/>
        <v>Godina 3</v>
      </c>
      <c r="D404" s="62">
        <v>240</v>
      </c>
      <c r="E404" s="73">
        <v>0</v>
      </c>
      <c r="G404" s="59"/>
      <c r="H404" s="59"/>
      <c r="I404" s="106">
        <f t="shared" si="132"/>
        <v>0</v>
      </c>
      <c r="J404" s="106">
        <f t="shared" si="132"/>
        <v>0</v>
      </c>
      <c r="K404" s="106">
        <f t="shared" si="132"/>
        <v>0</v>
      </c>
      <c r="L404" s="106">
        <f t="shared" si="132"/>
        <v>0</v>
      </c>
      <c r="M404" s="106">
        <f t="shared" si="132"/>
        <v>0</v>
      </c>
      <c r="N404" s="106">
        <f t="shared" si="132"/>
        <v>0</v>
      </c>
      <c r="O404" s="106">
        <f t="shared" si="132"/>
        <v>0</v>
      </c>
      <c r="P404" s="106">
        <f t="shared" si="132"/>
        <v>0</v>
      </c>
      <c r="Q404" s="106">
        <f t="shared" si="132"/>
        <v>0</v>
      </c>
      <c r="R404" s="106">
        <f t="shared" si="132"/>
        <v>0</v>
      </c>
      <c r="S404" s="106">
        <f t="shared" si="132"/>
        <v>0</v>
      </c>
      <c r="T404" s="106">
        <f t="shared" si="132"/>
        <v>0</v>
      </c>
      <c r="U404" s="106">
        <f t="shared" si="132"/>
        <v>0</v>
      </c>
      <c r="V404" s="106">
        <f t="shared" si="132"/>
        <v>0</v>
      </c>
      <c r="W404" s="106">
        <f t="shared" si="132"/>
        <v>0</v>
      </c>
      <c r="X404" s="106">
        <f t="shared" si="132"/>
        <v>0</v>
      </c>
      <c r="Y404" s="106">
        <f t="shared" si="132"/>
        <v>0</v>
      </c>
      <c r="Z404" s="106">
        <f t="shared" si="132"/>
        <v>0</v>
      </c>
    </row>
    <row r="405" spans="2:26" x14ac:dyDescent="0.2">
      <c r="B405" s="20" t="str">
        <f t="shared" si="133"/>
        <v>Godina 4</v>
      </c>
      <c r="D405" s="62">
        <v>240</v>
      </c>
      <c r="E405" s="73">
        <v>0</v>
      </c>
      <c r="G405" s="59"/>
      <c r="H405" s="59"/>
      <c r="I405" s="59"/>
      <c r="J405" s="106">
        <f t="shared" si="132"/>
        <v>0</v>
      </c>
      <c r="K405" s="106">
        <f t="shared" si="132"/>
        <v>0</v>
      </c>
      <c r="L405" s="106">
        <f t="shared" si="132"/>
        <v>0</v>
      </c>
      <c r="M405" s="106">
        <f t="shared" si="132"/>
        <v>0</v>
      </c>
      <c r="N405" s="106">
        <f t="shared" si="132"/>
        <v>0</v>
      </c>
      <c r="O405" s="106">
        <f t="shared" si="132"/>
        <v>0</v>
      </c>
      <c r="P405" s="106">
        <f t="shared" si="132"/>
        <v>0</v>
      </c>
      <c r="Q405" s="106">
        <f t="shared" si="132"/>
        <v>0</v>
      </c>
      <c r="R405" s="106">
        <f t="shared" si="132"/>
        <v>0</v>
      </c>
      <c r="S405" s="106">
        <f t="shared" si="132"/>
        <v>0</v>
      </c>
      <c r="T405" s="106">
        <f t="shared" si="132"/>
        <v>0</v>
      </c>
      <c r="U405" s="106">
        <f t="shared" si="132"/>
        <v>0</v>
      </c>
      <c r="V405" s="106">
        <f t="shared" si="132"/>
        <v>0</v>
      </c>
      <c r="W405" s="106">
        <f t="shared" si="132"/>
        <v>0</v>
      </c>
      <c r="X405" s="106">
        <f t="shared" si="132"/>
        <v>0</v>
      </c>
      <c r="Y405" s="106">
        <f t="shared" si="132"/>
        <v>0</v>
      </c>
      <c r="Z405" s="106">
        <f t="shared" si="132"/>
        <v>0</v>
      </c>
    </row>
    <row r="406" spans="2:26" x14ac:dyDescent="0.2">
      <c r="B406" s="20" t="str">
        <f t="shared" si="133"/>
        <v>Godina 5</v>
      </c>
      <c r="D406" s="62">
        <v>240</v>
      </c>
      <c r="E406" s="73">
        <v>0</v>
      </c>
      <c r="G406" s="59"/>
      <c r="H406" s="59"/>
      <c r="I406" s="59"/>
      <c r="J406" s="59"/>
      <c r="K406" s="106">
        <f t="shared" si="132"/>
        <v>0</v>
      </c>
      <c r="L406" s="106">
        <f t="shared" si="132"/>
        <v>0</v>
      </c>
      <c r="M406" s="106">
        <f t="shared" si="132"/>
        <v>0</v>
      </c>
      <c r="N406" s="106">
        <f t="shared" si="132"/>
        <v>0</v>
      </c>
      <c r="O406" s="106">
        <f t="shared" si="132"/>
        <v>0</v>
      </c>
      <c r="P406" s="106">
        <f t="shared" si="132"/>
        <v>0</v>
      </c>
      <c r="Q406" s="106">
        <f t="shared" si="132"/>
        <v>0</v>
      </c>
      <c r="R406" s="106">
        <f t="shared" si="132"/>
        <v>0</v>
      </c>
      <c r="S406" s="106">
        <f t="shared" si="132"/>
        <v>0</v>
      </c>
      <c r="T406" s="106">
        <f t="shared" si="132"/>
        <v>0</v>
      </c>
      <c r="U406" s="106">
        <f t="shared" si="132"/>
        <v>0</v>
      </c>
      <c r="V406" s="106">
        <f t="shared" si="132"/>
        <v>0</v>
      </c>
      <c r="W406" s="106">
        <f t="shared" si="132"/>
        <v>0</v>
      </c>
      <c r="X406" s="106">
        <f t="shared" si="132"/>
        <v>0</v>
      </c>
      <c r="Y406" s="106">
        <f t="shared" si="132"/>
        <v>0</v>
      </c>
      <c r="Z406" s="106">
        <f t="shared" si="132"/>
        <v>0</v>
      </c>
    </row>
    <row r="407" spans="2:26" x14ac:dyDescent="0.2">
      <c r="B407" s="20" t="str">
        <f t="shared" si="133"/>
        <v>Godina 6</v>
      </c>
      <c r="D407" s="62">
        <v>240</v>
      </c>
      <c r="E407" s="73">
        <v>0</v>
      </c>
      <c r="G407" s="59"/>
      <c r="H407" s="59"/>
      <c r="I407" s="59"/>
      <c r="J407" s="59"/>
      <c r="K407" s="59"/>
      <c r="L407" s="106">
        <f t="shared" si="132"/>
        <v>0</v>
      </c>
      <c r="M407" s="106">
        <f t="shared" si="132"/>
        <v>0</v>
      </c>
      <c r="N407" s="106">
        <f t="shared" si="132"/>
        <v>0</v>
      </c>
      <c r="O407" s="106">
        <f t="shared" si="132"/>
        <v>0</v>
      </c>
      <c r="P407" s="106">
        <f t="shared" si="132"/>
        <v>0</v>
      </c>
      <c r="Q407" s="106">
        <f t="shared" si="132"/>
        <v>0</v>
      </c>
      <c r="R407" s="106">
        <f t="shared" si="132"/>
        <v>0</v>
      </c>
      <c r="S407" s="106">
        <f t="shared" si="132"/>
        <v>0</v>
      </c>
      <c r="T407" s="106">
        <f t="shared" si="132"/>
        <v>0</v>
      </c>
      <c r="U407" s="106">
        <f t="shared" si="132"/>
        <v>0</v>
      </c>
      <c r="V407" s="106">
        <f t="shared" si="132"/>
        <v>0</v>
      </c>
      <c r="W407" s="106">
        <f t="shared" si="132"/>
        <v>0</v>
      </c>
      <c r="X407" s="106">
        <f t="shared" si="132"/>
        <v>0</v>
      </c>
      <c r="Y407" s="106">
        <f t="shared" si="132"/>
        <v>0</v>
      </c>
      <c r="Z407" s="106">
        <f t="shared" si="132"/>
        <v>0</v>
      </c>
    </row>
    <row r="408" spans="2:26" x14ac:dyDescent="0.2">
      <c r="B408" s="20" t="str">
        <f t="shared" si="133"/>
        <v>Godina 7</v>
      </c>
      <c r="D408" s="62">
        <v>240</v>
      </c>
      <c r="E408" s="73">
        <v>0</v>
      </c>
      <c r="G408" s="59"/>
      <c r="H408" s="59"/>
      <c r="I408" s="59"/>
      <c r="J408" s="59"/>
      <c r="K408" s="59"/>
      <c r="L408" s="59"/>
      <c r="M408" s="106">
        <f t="shared" si="132"/>
        <v>0</v>
      </c>
      <c r="N408" s="106">
        <f t="shared" si="132"/>
        <v>0</v>
      </c>
      <c r="O408" s="106">
        <f t="shared" si="132"/>
        <v>0</v>
      </c>
      <c r="P408" s="106">
        <f t="shared" si="132"/>
        <v>0</v>
      </c>
      <c r="Q408" s="106">
        <f t="shared" si="132"/>
        <v>0</v>
      </c>
      <c r="R408" s="106">
        <f t="shared" si="132"/>
        <v>0</v>
      </c>
      <c r="S408" s="106">
        <f t="shared" si="132"/>
        <v>0</v>
      </c>
      <c r="T408" s="106">
        <f t="shared" si="132"/>
        <v>0</v>
      </c>
      <c r="U408" s="106">
        <f t="shared" si="132"/>
        <v>0</v>
      </c>
      <c r="V408" s="106">
        <f t="shared" si="132"/>
        <v>0</v>
      </c>
      <c r="W408" s="106">
        <f t="shared" si="132"/>
        <v>0</v>
      </c>
      <c r="X408" s="106">
        <f t="shared" si="132"/>
        <v>0</v>
      </c>
      <c r="Y408" s="106">
        <f t="shared" si="132"/>
        <v>0</v>
      </c>
      <c r="Z408" s="106">
        <f t="shared" si="132"/>
        <v>0</v>
      </c>
    </row>
    <row r="409" spans="2:26" x14ac:dyDescent="0.2">
      <c r="B409" s="20" t="str">
        <f t="shared" si="133"/>
        <v>Godina 8</v>
      </c>
      <c r="D409" s="62">
        <v>240</v>
      </c>
      <c r="E409" s="73">
        <v>0</v>
      </c>
      <c r="G409" s="59"/>
      <c r="H409" s="59"/>
      <c r="I409" s="59"/>
      <c r="J409" s="59"/>
      <c r="K409" s="59"/>
      <c r="L409" s="59"/>
      <c r="M409" s="59"/>
      <c r="N409" s="106">
        <f t="shared" si="132"/>
        <v>0</v>
      </c>
      <c r="O409" s="106">
        <f t="shared" si="132"/>
        <v>0</v>
      </c>
      <c r="P409" s="106">
        <f t="shared" si="132"/>
        <v>0</v>
      </c>
      <c r="Q409" s="106">
        <f t="shared" si="132"/>
        <v>0</v>
      </c>
      <c r="R409" s="106">
        <f t="shared" si="132"/>
        <v>0</v>
      </c>
      <c r="S409" s="106">
        <f t="shared" si="132"/>
        <v>0</v>
      </c>
      <c r="T409" s="106">
        <f t="shared" si="132"/>
        <v>0</v>
      </c>
      <c r="U409" s="106">
        <f t="shared" si="132"/>
        <v>0</v>
      </c>
      <c r="V409" s="106">
        <f t="shared" si="132"/>
        <v>0</v>
      </c>
      <c r="W409" s="106">
        <f t="shared" si="132"/>
        <v>0</v>
      </c>
      <c r="X409" s="106">
        <f t="shared" si="132"/>
        <v>0</v>
      </c>
      <c r="Y409" s="106">
        <f t="shared" si="132"/>
        <v>0</v>
      </c>
      <c r="Z409" s="106">
        <f t="shared" si="132"/>
        <v>0</v>
      </c>
    </row>
    <row r="410" spans="2:26" x14ac:dyDescent="0.2">
      <c r="B410" s="20" t="str">
        <f t="shared" si="133"/>
        <v>Godina 9</v>
      </c>
      <c r="D410" s="62">
        <v>240</v>
      </c>
      <c r="E410" s="73">
        <v>0</v>
      </c>
      <c r="G410" s="59"/>
      <c r="H410" s="59"/>
      <c r="I410" s="59"/>
      <c r="J410" s="59"/>
      <c r="K410" s="59"/>
      <c r="L410" s="59"/>
      <c r="M410" s="59"/>
      <c r="N410" s="59"/>
      <c r="O410" s="106">
        <f t="shared" si="132"/>
        <v>0</v>
      </c>
      <c r="P410" s="106">
        <f t="shared" si="132"/>
        <v>0</v>
      </c>
      <c r="Q410" s="106">
        <f t="shared" si="132"/>
        <v>0</v>
      </c>
      <c r="R410" s="106">
        <f t="shared" si="132"/>
        <v>0</v>
      </c>
      <c r="S410" s="106">
        <f t="shared" si="132"/>
        <v>0</v>
      </c>
      <c r="T410" s="106">
        <f t="shared" si="132"/>
        <v>0</v>
      </c>
      <c r="U410" s="106">
        <f t="shared" si="132"/>
        <v>0</v>
      </c>
      <c r="V410" s="106">
        <f t="shared" si="132"/>
        <v>0</v>
      </c>
      <c r="W410" s="106">
        <f t="shared" si="132"/>
        <v>0</v>
      </c>
      <c r="X410" s="106">
        <f t="shared" si="132"/>
        <v>0</v>
      </c>
      <c r="Y410" s="106">
        <f t="shared" si="132"/>
        <v>0</v>
      </c>
      <c r="Z410" s="106">
        <f t="shared" si="132"/>
        <v>0</v>
      </c>
    </row>
    <row r="411" spans="2:26" x14ac:dyDescent="0.2">
      <c r="B411" s="20" t="str">
        <f t="shared" si="133"/>
        <v>Godina 10</v>
      </c>
      <c r="D411" s="62">
        <v>240</v>
      </c>
      <c r="E411" s="73">
        <v>0</v>
      </c>
      <c r="G411" s="59"/>
      <c r="H411" s="59"/>
      <c r="I411" s="59"/>
      <c r="J411" s="59"/>
      <c r="K411" s="59"/>
      <c r="L411" s="59"/>
      <c r="M411" s="59"/>
      <c r="N411" s="59"/>
      <c r="O411" s="59"/>
      <c r="P411" s="106">
        <f t="shared" si="132"/>
        <v>0</v>
      </c>
      <c r="Q411" s="106">
        <f t="shared" si="132"/>
        <v>0</v>
      </c>
      <c r="R411" s="106">
        <f t="shared" si="132"/>
        <v>0</v>
      </c>
      <c r="S411" s="106">
        <f t="shared" si="132"/>
        <v>0</v>
      </c>
      <c r="T411" s="106">
        <f t="shared" si="132"/>
        <v>0</v>
      </c>
      <c r="U411" s="106">
        <f t="shared" si="132"/>
        <v>0</v>
      </c>
      <c r="V411" s="106">
        <f t="shared" si="132"/>
        <v>0</v>
      </c>
      <c r="W411" s="106">
        <f t="shared" si="132"/>
        <v>0</v>
      </c>
      <c r="X411" s="106">
        <f t="shared" si="132"/>
        <v>0</v>
      </c>
      <c r="Y411" s="106">
        <f t="shared" si="132"/>
        <v>0</v>
      </c>
      <c r="Z411" s="106">
        <f t="shared" si="132"/>
        <v>0</v>
      </c>
    </row>
    <row r="412" spans="2:26" x14ac:dyDescent="0.2">
      <c r="B412" s="20" t="str">
        <f t="shared" si="133"/>
        <v>Godina 11</v>
      </c>
      <c r="D412" s="62">
        <v>240</v>
      </c>
      <c r="E412" s="73">
        <v>0</v>
      </c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106">
        <f t="shared" si="132"/>
        <v>0</v>
      </c>
      <c r="R412" s="106">
        <f t="shared" si="132"/>
        <v>0</v>
      </c>
      <c r="S412" s="106">
        <f t="shared" si="132"/>
        <v>0</v>
      </c>
      <c r="T412" s="106">
        <f t="shared" si="132"/>
        <v>0</v>
      </c>
      <c r="U412" s="106">
        <f t="shared" si="132"/>
        <v>0</v>
      </c>
      <c r="V412" s="106">
        <f t="shared" si="132"/>
        <v>0</v>
      </c>
      <c r="W412" s="106">
        <f t="shared" si="132"/>
        <v>0</v>
      </c>
      <c r="X412" s="106">
        <f t="shared" si="132"/>
        <v>0</v>
      </c>
      <c r="Y412" s="106">
        <f t="shared" si="132"/>
        <v>0</v>
      </c>
      <c r="Z412" s="106">
        <f t="shared" si="132"/>
        <v>0</v>
      </c>
    </row>
    <row r="413" spans="2:26" x14ac:dyDescent="0.2">
      <c r="B413" s="20" t="str">
        <f t="shared" si="133"/>
        <v>Godina 12</v>
      </c>
      <c r="D413" s="62">
        <v>240</v>
      </c>
      <c r="E413" s="73">
        <v>0</v>
      </c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106">
        <f t="shared" si="132"/>
        <v>0</v>
      </c>
      <c r="S413" s="106">
        <f t="shared" si="132"/>
        <v>0</v>
      </c>
      <c r="T413" s="106">
        <f t="shared" si="132"/>
        <v>0</v>
      </c>
      <c r="U413" s="106">
        <f t="shared" si="132"/>
        <v>0</v>
      </c>
      <c r="V413" s="106">
        <f t="shared" si="132"/>
        <v>0</v>
      </c>
      <c r="W413" s="106">
        <f t="shared" si="132"/>
        <v>0</v>
      </c>
      <c r="X413" s="106">
        <f t="shared" si="132"/>
        <v>0</v>
      </c>
      <c r="Y413" s="106">
        <f t="shared" si="132"/>
        <v>0</v>
      </c>
      <c r="Z413" s="106">
        <f t="shared" si="132"/>
        <v>0</v>
      </c>
    </row>
    <row r="414" spans="2:26" x14ac:dyDescent="0.2">
      <c r="B414" s="20" t="str">
        <f t="shared" si="133"/>
        <v>Godina 13</v>
      </c>
      <c r="D414" s="62">
        <v>240</v>
      </c>
      <c r="E414" s="73">
        <v>0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106">
        <f t="shared" si="132"/>
        <v>0</v>
      </c>
      <c r="T414" s="106">
        <f t="shared" si="132"/>
        <v>0</v>
      </c>
      <c r="U414" s="106">
        <f t="shared" si="132"/>
        <v>0</v>
      </c>
      <c r="V414" s="106">
        <f t="shared" si="132"/>
        <v>0</v>
      </c>
      <c r="W414" s="106">
        <f t="shared" si="132"/>
        <v>0</v>
      </c>
      <c r="X414" s="106">
        <f t="shared" si="132"/>
        <v>0</v>
      </c>
      <c r="Y414" s="106">
        <f t="shared" si="132"/>
        <v>0</v>
      </c>
      <c r="Z414" s="106">
        <f t="shared" si="132"/>
        <v>0</v>
      </c>
    </row>
    <row r="415" spans="2:26" x14ac:dyDescent="0.2">
      <c r="B415" s="20" t="str">
        <f t="shared" si="133"/>
        <v>Godina 14</v>
      </c>
      <c r="D415" s="62">
        <v>240</v>
      </c>
      <c r="E415" s="73">
        <v>0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106">
        <f t="shared" si="132"/>
        <v>0</v>
      </c>
      <c r="U415" s="106">
        <f t="shared" si="132"/>
        <v>0</v>
      </c>
      <c r="V415" s="106">
        <f t="shared" si="132"/>
        <v>0</v>
      </c>
      <c r="W415" s="106">
        <f t="shared" si="132"/>
        <v>0</v>
      </c>
      <c r="X415" s="106">
        <f t="shared" si="132"/>
        <v>0</v>
      </c>
      <c r="Y415" s="106">
        <f t="shared" si="132"/>
        <v>0</v>
      </c>
      <c r="Z415" s="106">
        <f t="shared" si="132"/>
        <v>0</v>
      </c>
    </row>
    <row r="416" spans="2:26" x14ac:dyDescent="0.2">
      <c r="B416" s="20" t="str">
        <f t="shared" si="133"/>
        <v>Godina 15</v>
      </c>
      <c r="D416" s="62">
        <v>240</v>
      </c>
      <c r="E416" s="73">
        <v>0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106">
        <f t="shared" si="132"/>
        <v>0</v>
      </c>
      <c r="V416" s="106">
        <f t="shared" si="132"/>
        <v>0</v>
      </c>
      <c r="W416" s="106">
        <f t="shared" si="132"/>
        <v>0</v>
      </c>
      <c r="X416" s="106">
        <f t="shared" si="132"/>
        <v>0</v>
      </c>
      <c r="Y416" s="106">
        <f t="shared" si="132"/>
        <v>0</v>
      </c>
      <c r="Z416" s="106">
        <f t="shared" si="132"/>
        <v>0</v>
      </c>
    </row>
    <row r="417" spans="1:26" x14ac:dyDescent="0.2">
      <c r="B417" s="20" t="str">
        <f t="shared" si="133"/>
        <v>Godina 16</v>
      </c>
      <c r="D417" s="62">
        <v>240</v>
      </c>
      <c r="E417" s="73">
        <v>0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106">
        <f t="shared" si="132"/>
        <v>0</v>
      </c>
      <c r="W417" s="106">
        <f t="shared" si="132"/>
        <v>0</v>
      </c>
      <c r="X417" s="106">
        <f t="shared" si="132"/>
        <v>0</v>
      </c>
      <c r="Y417" s="106">
        <f t="shared" si="132"/>
        <v>0</v>
      </c>
      <c r="Z417" s="106">
        <f t="shared" si="132"/>
        <v>0</v>
      </c>
    </row>
    <row r="418" spans="1:26" x14ac:dyDescent="0.2">
      <c r="B418" s="20" t="str">
        <f t="shared" si="133"/>
        <v>Godina 17</v>
      </c>
      <c r="D418" s="62">
        <v>240</v>
      </c>
      <c r="E418" s="73">
        <v>0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106">
        <f t="shared" ref="W418:Z421" si="134">$D418*$E418</f>
        <v>0</v>
      </c>
      <c r="X418" s="106">
        <f t="shared" si="134"/>
        <v>0</v>
      </c>
      <c r="Y418" s="106">
        <f t="shared" si="134"/>
        <v>0</v>
      </c>
      <c r="Z418" s="106">
        <f t="shared" si="134"/>
        <v>0</v>
      </c>
    </row>
    <row r="419" spans="1:26" x14ac:dyDescent="0.2">
      <c r="B419" s="20" t="str">
        <f t="shared" si="133"/>
        <v>Godina 18</v>
      </c>
      <c r="D419" s="62">
        <v>240</v>
      </c>
      <c r="E419" s="73">
        <v>0</v>
      </c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106">
        <f t="shared" si="134"/>
        <v>0</v>
      </c>
      <c r="Y419" s="106">
        <f t="shared" si="134"/>
        <v>0</v>
      </c>
      <c r="Z419" s="106">
        <f t="shared" si="134"/>
        <v>0</v>
      </c>
    </row>
    <row r="420" spans="1:26" x14ac:dyDescent="0.2">
      <c r="B420" s="20" t="str">
        <f t="shared" si="133"/>
        <v>Godina 19</v>
      </c>
      <c r="D420" s="62">
        <v>240</v>
      </c>
      <c r="E420" s="73">
        <v>0</v>
      </c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106">
        <f t="shared" si="134"/>
        <v>0</v>
      </c>
      <c r="Z420" s="106">
        <f t="shared" si="134"/>
        <v>0</v>
      </c>
    </row>
    <row r="421" spans="1:26" ht="12.75" thickBot="1" x14ac:dyDescent="0.25">
      <c r="B421" s="32" t="str">
        <f t="shared" si="133"/>
        <v>Godina 20</v>
      </c>
      <c r="C421" s="25"/>
      <c r="D421" s="63">
        <v>240</v>
      </c>
      <c r="E421" s="173">
        <v>0</v>
      </c>
      <c r="F421" s="25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109">
        <f t="shared" si="134"/>
        <v>0</v>
      </c>
    </row>
    <row r="422" spans="1:26" ht="12.75" thickTop="1" x14ac:dyDescent="0.2">
      <c r="B422" s="24" t="s">
        <v>147</v>
      </c>
      <c r="G422" s="112">
        <f>SUM(G402:G421)</f>
        <v>0</v>
      </c>
      <c r="H422" s="112">
        <f>SUM(H402:H421)</f>
        <v>0</v>
      </c>
      <c r="I422" s="112">
        <f t="shared" ref="I422:Z422" si="135">SUM(I402:I421)</f>
        <v>0</v>
      </c>
      <c r="J422" s="112">
        <f>SUM(J402:J421)</f>
        <v>0</v>
      </c>
      <c r="K422" s="112">
        <f t="shared" si="135"/>
        <v>0</v>
      </c>
      <c r="L422" s="112">
        <f t="shared" si="135"/>
        <v>0</v>
      </c>
      <c r="M422" s="112">
        <f t="shared" si="135"/>
        <v>0</v>
      </c>
      <c r="N422" s="112">
        <f t="shared" si="135"/>
        <v>0</v>
      </c>
      <c r="O422" s="112">
        <f t="shared" si="135"/>
        <v>0</v>
      </c>
      <c r="P422" s="112">
        <f t="shared" si="135"/>
        <v>0</v>
      </c>
      <c r="Q422" s="112">
        <f t="shared" si="135"/>
        <v>0</v>
      </c>
      <c r="R422" s="112">
        <f t="shared" si="135"/>
        <v>0</v>
      </c>
      <c r="S422" s="112">
        <f t="shared" si="135"/>
        <v>0</v>
      </c>
      <c r="T422" s="112">
        <f t="shared" si="135"/>
        <v>0</v>
      </c>
      <c r="U422" s="112">
        <f t="shared" si="135"/>
        <v>0</v>
      </c>
      <c r="V422" s="112">
        <f t="shared" si="135"/>
        <v>0</v>
      </c>
      <c r="W422" s="112">
        <f t="shared" si="135"/>
        <v>0</v>
      </c>
      <c r="X422" s="112">
        <f t="shared" si="135"/>
        <v>0</v>
      </c>
      <c r="Y422" s="112">
        <f t="shared" si="135"/>
        <v>0</v>
      </c>
      <c r="Z422" s="112">
        <f t="shared" si="135"/>
        <v>0</v>
      </c>
    </row>
    <row r="423" spans="1:26" x14ac:dyDescent="0.2">
      <c r="B423" s="21"/>
      <c r="E423" s="37"/>
    </row>
    <row r="424" spans="1:26" ht="12.75" thickBot="1" x14ac:dyDescent="0.25">
      <c r="B424" s="65" t="s">
        <v>294</v>
      </c>
      <c r="C424" s="56"/>
      <c r="D424" s="118">
        <f>SUM(G424:Z424)</f>
        <v>0</v>
      </c>
      <c r="E424" s="66" t="s">
        <v>227</v>
      </c>
      <c r="F424" s="56"/>
      <c r="G424" s="115">
        <f>SUM(G422)</f>
        <v>0</v>
      </c>
      <c r="H424" s="115">
        <f>SUM(H422)</f>
        <v>0</v>
      </c>
      <c r="I424" s="115">
        <f t="shared" ref="I424:Z424" si="136">SUM(I422)</f>
        <v>0</v>
      </c>
      <c r="J424" s="115">
        <f t="shared" si="136"/>
        <v>0</v>
      </c>
      <c r="K424" s="115">
        <f t="shared" si="136"/>
        <v>0</v>
      </c>
      <c r="L424" s="115">
        <f t="shared" si="136"/>
        <v>0</v>
      </c>
      <c r="M424" s="115">
        <f t="shared" si="136"/>
        <v>0</v>
      </c>
      <c r="N424" s="115">
        <f t="shared" si="136"/>
        <v>0</v>
      </c>
      <c r="O424" s="115">
        <f t="shared" si="136"/>
        <v>0</v>
      </c>
      <c r="P424" s="115">
        <f t="shared" si="136"/>
        <v>0</v>
      </c>
      <c r="Q424" s="115">
        <f t="shared" si="136"/>
        <v>0</v>
      </c>
      <c r="R424" s="115">
        <f t="shared" si="136"/>
        <v>0</v>
      </c>
      <c r="S424" s="115">
        <f t="shared" si="136"/>
        <v>0</v>
      </c>
      <c r="T424" s="115">
        <f t="shared" si="136"/>
        <v>0</v>
      </c>
      <c r="U424" s="115">
        <f t="shared" si="136"/>
        <v>0</v>
      </c>
      <c r="V424" s="115">
        <f t="shared" si="136"/>
        <v>0</v>
      </c>
      <c r="W424" s="115">
        <f t="shared" si="136"/>
        <v>0</v>
      </c>
      <c r="X424" s="115">
        <f t="shared" si="136"/>
        <v>0</v>
      </c>
      <c r="Y424" s="115">
        <f t="shared" si="136"/>
        <v>0</v>
      </c>
      <c r="Z424" s="115">
        <f t="shared" si="136"/>
        <v>0</v>
      </c>
    </row>
    <row r="425" spans="1:26" ht="12.75" thickTop="1" x14ac:dyDescent="0.2">
      <c r="B425" s="201"/>
      <c r="C425" s="202"/>
      <c r="D425" s="203"/>
      <c r="E425" s="204"/>
      <c r="F425" s="202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x14ac:dyDescent="0.2">
      <c r="B426" s="201"/>
      <c r="C426" s="202"/>
      <c r="D426" s="203"/>
      <c r="E426" s="204"/>
      <c r="F426" s="202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x14ac:dyDescent="0.2">
      <c r="B427" s="28" t="s">
        <v>295</v>
      </c>
      <c r="C427" s="202"/>
      <c r="D427" s="203">
        <f>SUM(G427:Z427)</f>
        <v>0</v>
      </c>
      <c r="E427" s="204" t="s">
        <v>227</v>
      </c>
      <c r="F427" s="202"/>
      <c r="G427" s="205">
        <f t="shared" ref="G427:Z427" si="137">G119+G210+G301+G392</f>
        <v>0</v>
      </c>
      <c r="H427" s="205">
        <f t="shared" si="137"/>
        <v>0</v>
      </c>
      <c r="I427" s="205">
        <f t="shared" si="137"/>
        <v>0</v>
      </c>
      <c r="J427" s="205">
        <f t="shared" si="137"/>
        <v>0</v>
      </c>
      <c r="K427" s="205">
        <f t="shared" si="137"/>
        <v>0</v>
      </c>
      <c r="L427" s="205">
        <f t="shared" si="137"/>
        <v>0</v>
      </c>
      <c r="M427" s="205">
        <f t="shared" si="137"/>
        <v>0</v>
      </c>
      <c r="N427" s="205">
        <f t="shared" si="137"/>
        <v>0</v>
      </c>
      <c r="O427" s="205">
        <f t="shared" si="137"/>
        <v>0</v>
      </c>
      <c r="P427" s="205">
        <f t="shared" si="137"/>
        <v>0</v>
      </c>
      <c r="Q427" s="205">
        <f t="shared" si="137"/>
        <v>0</v>
      </c>
      <c r="R427" s="205">
        <f t="shared" si="137"/>
        <v>0</v>
      </c>
      <c r="S427" s="205">
        <f t="shared" si="137"/>
        <v>0</v>
      </c>
      <c r="T427" s="205">
        <f t="shared" si="137"/>
        <v>0</v>
      </c>
      <c r="U427" s="205">
        <f t="shared" si="137"/>
        <v>0</v>
      </c>
      <c r="V427" s="205">
        <f t="shared" si="137"/>
        <v>0</v>
      </c>
      <c r="W427" s="205">
        <f t="shared" si="137"/>
        <v>0</v>
      </c>
      <c r="X427" s="205">
        <f t="shared" si="137"/>
        <v>0</v>
      </c>
      <c r="Y427" s="205">
        <f t="shared" si="137"/>
        <v>0</v>
      </c>
      <c r="Z427" s="205">
        <f t="shared" si="137"/>
        <v>0</v>
      </c>
    </row>
    <row r="428" spans="1:26" x14ac:dyDescent="0.2">
      <c r="B428" s="28" t="s">
        <v>183</v>
      </c>
      <c r="C428" s="202"/>
      <c r="D428" s="203">
        <f>SUM(G428:Z428)</f>
        <v>0</v>
      </c>
      <c r="E428" s="204" t="s">
        <v>227</v>
      </c>
      <c r="F428" s="202"/>
      <c r="G428" s="205">
        <f t="shared" ref="G428:Z428" si="138">G151+G242+G333+G424</f>
        <v>0</v>
      </c>
      <c r="H428" s="205">
        <f t="shared" si="138"/>
        <v>0</v>
      </c>
      <c r="I428" s="205">
        <f t="shared" si="138"/>
        <v>0</v>
      </c>
      <c r="J428" s="205">
        <f t="shared" si="138"/>
        <v>0</v>
      </c>
      <c r="K428" s="205">
        <f t="shared" si="138"/>
        <v>0</v>
      </c>
      <c r="L428" s="205">
        <f t="shared" si="138"/>
        <v>0</v>
      </c>
      <c r="M428" s="205">
        <f t="shared" si="138"/>
        <v>0</v>
      </c>
      <c r="N428" s="205">
        <f t="shared" si="138"/>
        <v>0</v>
      </c>
      <c r="O428" s="205">
        <f t="shared" si="138"/>
        <v>0</v>
      </c>
      <c r="P428" s="205">
        <f t="shared" si="138"/>
        <v>0</v>
      </c>
      <c r="Q428" s="205">
        <f t="shared" si="138"/>
        <v>0</v>
      </c>
      <c r="R428" s="205">
        <f t="shared" si="138"/>
        <v>0</v>
      </c>
      <c r="S428" s="205">
        <f t="shared" si="138"/>
        <v>0</v>
      </c>
      <c r="T428" s="205">
        <f t="shared" si="138"/>
        <v>0</v>
      </c>
      <c r="U428" s="205">
        <f t="shared" si="138"/>
        <v>0</v>
      </c>
      <c r="V428" s="205">
        <f t="shared" si="138"/>
        <v>0</v>
      </c>
      <c r="W428" s="205">
        <f t="shared" si="138"/>
        <v>0</v>
      </c>
      <c r="X428" s="205">
        <f t="shared" si="138"/>
        <v>0</v>
      </c>
      <c r="Y428" s="205">
        <f t="shared" si="138"/>
        <v>0</v>
      </c>
      <c r="Z428" s="205">
        <f t="shared" si="138"/>
        <v>0</v>
      </c>
    </row>
    <row r="429" spans="1:26" x14ac:dyDescent="0.2">
      <c r="B429" s="206"/>
      <c r="C429" s="202"/>
      <c r="D429" s="203"/>
      <c r="E429" s="204"/>
      <c r="F429" s="202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x14ac:dyDescent="0.2">
      <c r="B430" s="201"/>
      <c r="C430" s="202"/>
      <c r="D430" s="203"/>
      <c r="E430" s="204"/>
      <c r="F430" s="202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x14ac:dyDescent="0.2">
      <c r="A431" s="54" t="s">
        <v>141</v>
      </c>
      <c r="B431" s="28" t="s">
        <v>204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x14ac:dyDescent="0.2"/>
    <row r="433" spans="1:26" x14ac:dyDescent="0.2">
      <c r="B433" t="s">
        <v>150</v>
      </c>
      <c r="D433" s="1" t="str">
        <f>'Ulazni podaci'!D193</f>
        <v>NE</v>
      </c>
      <c r="E433" s="37"/>
    </row>
    <row r="434" spans="1:26" x14ac:dyDescent="0.2"/>
    <row r="435" spans="1:26" ht="24" x14ac:dyDescent="0.2">
      <c r="B435" s="79" t="s">
        <v>165</v>
      </c>
      <c r="D435" s="81">
        <f>IFERROR('Ulazni podaci'!D330/SUM('Ulazni podaci'!D330,'Ulazni podaci'!D460),0)</f>
        <v>0</v>
      </c>
      <c r="E435" s="80" t="s">
        <v>4</v>
      </c>
    </row>
    <row r="436" spans="1:26" x14ac:dyDescent="0.2"/>
    <row r="437" spans="1:26" x14ac:dyDescent="0.2">
      <c r="B437" t="s">
        <v>67</v>
      </c>
      <c r="D437" s="106">
        <f t="shared" ref="D437:D443" si="139">SUM(G437:Z437)</f>
        <v>0</v>
      </c>
      <c r="E437" s="107" t="s">
        <v>227</v>
      </c>
      <c r="F437" s="108"/>
      <c r="G437" s="106">
        <f>G56</f>
        <v>0</v>
      </c>
      <c r="H437" s="106">
        <f t="shared" ref="H437:Z437" si="140">H56</f>
        <v>0</v>
      </c>
      <c r="I437" s="106">
        <f t="shared" si="140"/>
        <v>0</v>
      </c>
      <c r="J437" s="106">
        <f t="shared" si="140"/>
        <v>0</v>
      </c>
      <c r="K437" s="106">
        <f t="shared" si="140"/>
        <v>0</v>
      </c>
      <c r="L437" s="106">
        <f t="shared" si="140"/>
        <v>0</v>
      </c>
      <c r="M437" s="106">
        <f t="shared" si="140"/>
        <v>0</v>
      </c>
      <c r="N437" s="106">
        <f t="shared" si="140"/>
        <v>0</v>
      </c>
      <c r="O437" s="106">
        <f t="shared" si="140"/>
        <v>0</v>
      </c>
      <c r="P437" s="106">
        <f t="shared" si="140"/>
        <v>0</v>
      </c>
      <c r="Q437" s="106">
        <f t="shared" si="140"/>
        <v>0</v>
      </c>
      <c r="R437" s="106">
        <f t="shared" si="140"/>
        <v>0</v>
      </c>
      <c r="S437" s="106">
        <f t="shared" si="140"/>
        <v>0</v>
      </c>
      <c r="T437" s="106">
        <f t="shared" si="140"/>
        <v>0</v>
      </c>
      <c r="U437" s="106">
        <f t="shared" si="140"/>
        <v>0</v>
      </c>
      <c r="V437" s="106">
        <f t="shared" si="140"/>
        <v>0</v>
      </c>
      <c r="W437" s="106">
        <f t="shared" si="140"/>
        <v>0</v>
      </c>
      <c r="X437" s="106">
        <f t="shared" si="140"/>
        <v>0</v>
      </c>
      <c r="Y437" s="106">
        <f t="shared" si="140"/>
        <v>0</v>
      </c>
      <c r="Z437" s="106">
        <f t="shared" si="140"/>
        <v>0</v>
      </c>
    </row>
    <row r="438" spans="1:26" x14ac:dyDescent="0.2">
      <c r="B438" t="s">
        <v>76</v>
      </c>
      <c r="D438" s="106">
        <f t="shared" si="139"/>
        <v>0</v>
      </c>
      <c r="E438" s="107" t="s">
        <v>227</v>
      </c>
      <c r="F438" s="108"/>
      <c r="G438" s="106">
        <f t="shared" ref="G438:Z438" si="141">G57</f>
        <v>0</v>
      </c>
      <c r="H438" s="106">
        <f t="shared" si="141"/>
        <v>0</v>
      </c>
      <c r="I438" s="106">
        <f t="shared" si="141"/>
        <v>0</v>
      </c>
      <c r="J438" s="106">
        <f t="shared" si="141"/>
        <v>0</v>
      </c>
      <c r="K438" s="106">
        <f t="shared" si="141"/>
        <v>0</v>
      </c>
      <c r="L438" s="106">
        <f t="shared" si="141"/>
        <v>0</v>
      </c>
      <c r="M438" s="106">
        <f t="shared" si="141"/>
        <v>0</v>
      </c>
      <c r="N438" s="106">
        <f t="shared" si="141"/>
        <v>0</v>
      </c>
      <c r="O438" s="106">
        <f t="shared" si="141"/>
        <v>0</v>
      </c>
      <c r="P438" s="106">
        <f t="shared" si="141"/>
        <v>0</v>
      </c>
      <c r="Q438" s="106">
        <f t="shared" si="141"/>
        <v>0</v>
      </c>
      <c r="R438" s="106">
        <f t="shared" si="141"/>
        <v>0</v>
      </c>
      <c r="S438" s="106">
        <f t="shared" si="141"/>
        <v>0</v>
      </c>
      <c r="T438" s="106">
        <f t="shared" si="141"/>
        <v>0</v>
      </c>
      <c r="U438" s="106">
        <f t="shared" si="141"/>
        <v>0</v>
      </c>
      <c r="V438" s="106">
        <f t="shared" si="141"/>
        <v>0</v>
      </c>
      <c r="W438" s="106">
        <f t="shared" si="141"/>
        <v>0</v>
      </c>
      <c r="X438" s="106">
        <f t="shared" si="141"/>
        <v>0</v>
      </c>
      <c r="Y438" s="106">
        <f t="shared" si="141"/>
        <v>0</v>
      </c>
      <c r="Z438" s="106">
        <f t="shared" si="141"/>
        <v>0</v>
      </c>
    </row>
    <row r="439" spans="1:26" x14ac:dyDescent="0.2">
      <c r="B439" t="s">
        <v>103</v>
      </c>
      <c r="D439" s="106">
        <f t="shared" si="139"/>
        <v>0</v>
      </c>
      <c r="E439" s="107" t="s">
        <v>227</v>
      </c>
      <c r="F439" s="108"/>
      <c r="G439" s="106">
        <f t="shared" ref="G439:Z439" si="142">G58</f>
        <v>0</v>
      </c>
      <c r="H439" s="106">
        <f t="shared" si="142"/>
        <v>0</v>
      </c>
      <c r="I439" s="106">
        <f t="shared" si="142"/>
        <v>0</v>
      </c>
      <c r="J439" s="106">
        <f t="shared" si="142"/>
        <v>0</v>
      </c>
      <c r="K439" s="106">
        <f t="shared" si="142"/>
        <v>0</v>
      </c>
      <c r="L439" s="106">
        <f t="shared" si="142"/>
        <v>0</v>
      </c>
      <c r="M439" s="106">
        <f t="shared" si="142"/>
        <v>0</v>
      </c>
      <c r="N439" s="106">
        <f t="shared" si="142"/>
        <v>0</v>
      </c>
      <c r="O439" s="106">
        <f t="shared" si="142"/>
        <v>0</v>
      </c>
      <c r="P439" s="106">
        <f t="shared" si="142"/>
        <v>0</v>
      </c>
      <c r="Q439" s="106">
        <f t="shared" si="142"/>
        <v>0</v>
      </c>
      <c r="R439" s="106">
        <f t="shared" si="142"/>
        <v>0</v>
      </c>
      <c r="S439" s="106">
        <f t="shared" si="142"/>
        <v>0</v>
      </c>
      <c r="T439" s="106">
        <f t="shared" si="142"/>
        <v>0</v>
      </c>
      <c r="U439" s="106">
        <f t="shared" si="142"/>
        <v>0</v>
      </c>
      <c r="V439" s="106">
        <f t="shared" si="142"/>
        <v>0</v>
      </c>
      <c r="W439" s="106">
        <f t="shared" si="142"/>
        <v>0</v>
      </c>
      <c r="X439" s="106">
        <f t="shared" si="142"/>
        <v>0</v>
      </c>
      <c r="Y439" s="106">
        <f t="shared" si="142"/>
        <v>0</v>
      </c>
      <c r="Z439" s="106">
        <f t="shared" si="142"/>
        <v>0</v>
      </c>
    </row>
    <row r="440" spans="1:26" x14ac:dyDescent="0.2">
      <c r="B440" t="s">
        <v>104</v>
      </c>
      <c r="D440" s="106">
        <f t="shared" si="139"/>
        <v>0</v>
      </c>
      <c r="E440" s="107" t="s">
        <v>227</v>
      </c>
      <c r="F440" s="108"/>
      <c r="G440" s="106">
        <f t="shared" ref="G440:Z440" si="143">G59</f>
        <v>0</v>
      </c>
      <c r="H440" s="106">
        <f t="shared" si="143"/>
        <v>0</v>
      </c>
      <c r="I440" s="106">
        <f t="shared" si="143"/>
        <v>0</v>
      </c>
      <c r="J440" s="106">
        <f t="shared" si="143"/>
        <v>0</v>
      </c>
      <c r="K440" s="106">
        <f t="shared" si="143"/>
        <v>0</v>
      </c>
      <c r="L440" s="106">
        <f t="shared" si="143"/>
        <v>0</v>
      </c>
      <c r="M440" s="106">
        <f t="shared" si="143"/>
        <v>0</v>
      </c>
      <c r="N440" s="106">
        <f t="shared" si="143"/>
        <v>0</v>
      </c>
      <c r="O440" s="106">
        <f t="shared" si="143"/>
        <v>0</v>
      </c>
      <c r="P440" s="106">
        <f t="shared" si="143"/>
        <v>0</v>
      </c>
      <c r="Q440" s="106">
        <f t="shared" si="143"/>
        <v>0</v>
      </c>
      <c r="R440" s="106">
        <f t="shared" si="143"/>
        <v>0</v>
      </c>
      <c r="S440" s="106">
        <f t="shared" si="143"/>
        <v>0</v>
      </c>
      <c r="T440" s="106">
        <f t="shared" si="143"/>
        <v>0</v>
      </c>
      <c r="U440" s="106">
        <f t="shared" si="143"/>
        <v>0</v>
      </c>
      <c r="V440" s="106">
        <f t="shared" si="143"/>
        <v>0</v>
      </c>
      <c r="W440" s="106">
        <f t="shared" si="143"/>
        <v>0</v>
      </c>
      <c r="X440" s="106">
        <f t="shared" si="143"/>
        <v>0</v>
      </c>
      <c r="Y440" s="106">
        <f t="shared" si="143"/>
        <v>0</v>
      </c>
      <c r="Z440" s="106">
        <f t="shared" si="143"/>
        <v>0</v>
      </c>
    </row>
    <row r="441" spans="1:26" x14ac:dyDescent="0.2">
      <c r="B441" s="192" t="s">
        <v>146</v>
      </c>
      <c r="D441" s="106">
        <f t="shared" si="139"/>
        <v>0</v>
      </c>
      <c r="E441" s="107" t="s">
        <v>227</v>
      </c>
      <c r="F441" s="108"/>
      <c r="G441" s="106">
        <f>G427*$D$435</f>
        <v>0</v>
      </c>
      <c r="H441" s="106">
        <f t="shared" ref="H441:Z441" si="144">H427*$D$435</f>
        <v>0</v>
      </c>
      <c r="I441" s="106">
        <f t="shared" si="144"/>
        <v>0</v>
      </c>
      <c r="J441" s="106">
        <f t="shared" si="144"/>
        <v>0</v>
      </c>
      <c r="K441" s="106">
        <f t="shared" si="144"/>
        <v>0</v>
      </c>
      <c r="L441" s="106">
        <f t="shared" si="144"/>
        <v>0</v>
      </c>
      <c r="M441" s="106">
        <f t="shared" si="144"/>
        <v>0</v>
      </c>
      <c r="N441" s="106">
        <f t="shared" si="144"/>
        <v>0</v>
      </c>
      <c r="O441" s="106">
        <f t="shared" si="144"/>
        <v>0</v>
      </c>
      <c r="P441" s="106">
        <f t="shared" si="144"/>
        <v>0</v>
      </c>
      <c r="Q441" s="106">
        <f t="shared" si="144"/>
        <v>0</v>
      </c>
      <c r="R441" s="106">
        <f t="shared" si="144"/>
        <v>0</v>
      </c>
      <c r="S441" s="106">
        <f t="shared" si="144"/>
        <v>0</v>
      </c>
      <c r="T441" s="106">
        <f t="shared" si="144"/>
        <v>0</v>
      </c>
      <c r="U441" s="106">
        <f t="shared" si="144"/>
        <v>0</v>
      </c>
      <c r="V441" s="106">
        <f t="shared" si="144"/>
        <v>0</v>
      </c>
      <c r="W441" s="106">
        <f t="shared" si="144"/>
        <v>0</v>
      </c>
      <c r="X441" s="106">
        <f t="shared" si="144"/>
        <v>0</v>
      </c>
      <c r="Y441" s="106">
        <f t="shared" si="144"/>
        <v>0</v>
      </c>
      <c r="Z441" s="106">
        <f t="shared" si="144"/>
        <v>0</v>
      </c>
    </row>
    <row r="442" spans="1:26" x14ac:dyDescent="0.2">
      <c r="B442" s="192" t="s">
        <v>148</v>
      </c>
      <c r="D442" s="106">
        <f t="shared" si="139"/>
        <v>0</v>
      </c>
      <c r="E442" s="107" t="s">
        <v>227</v>
      </c>
      <c r="F442" s="108"/>
      <c r="G442" s="106">
        <f>G428*$D$435</f>
        <v>0</v>
      </c>
      <c r="H442" s="106">
        <f t="shared" ref="H442:Z442" si="145">H428*$D$435</f>
        <v>0</v>
      </c>
      <c r="I442" s="106">
        <f t="shared" si="145"/>
        <v>0</v>
      </c>
      <c r="J442" s="106">
        <f t="shared" si="145"/>
        <v>0</v>
      </c>
      <c r="K442" s="106">
        <f t="shared" si="145"/>
        <v>0</v>
      </c>
      <c r="L442" s="106">
        <f t="shared" si="145"/>
        <v>0</v>
      </c>
      <c r="M442" s="106">
        <f t="shared" si="145"/>
        <v>0</v>
      </c>
      <c r="N442" s="106">
        <f t="shared" si="145"/>
        <v>0</v>
      </c>
      <c r="O442" s="106">
        <f t="shared" si="145"/>
        <v>0</v>
      </c>
      <c r="P442" s="106">
        <f t="shared" si="145"/>
        <v>0</v>
      </c>
      <c r="Q442" s="106">
        <f t="shared" si="145"/>
        <v>0</v>
      </c>
      <c r="R442" s="106">
        <f t="shared" si="145"/>
        <v>0</v>
      </c>
      <c r="S442" s="106">
        <f t="shared" si="145"/>
        <v>0</v>
      </c>
      <c r="T442" s="106">
        <f t="shared" si="145"/>
        <v>0</v>
      </c>
      <c r="U442" s="106">
        <f t="shared" si="145"/>
        <v>0</v>
      </c>
      <c r="V442" s="106">
        <f t="shared" si="145"/>
        <v>0</v>
      </c>
      <c r="W442" s="106">
        <f t="shared" si="145"/>
        <v>0</v>
      </c>
      <c r="X442" s="106">
        <f t="shared" si="145"/>
        <v>0</v>
      </c>
      <c r="Y442" s="106">
        <f t="shared" si="145"/>
        <v>0</v>
      </c>
      <c r="Z442" s="106">
        <f t="shared" si="145"/>
        <v>0</v>
      </c>
    </row>
    <row r="443" spans="1:26" x14ac:dyDescent="0.2">
      <c r="B443" s="4" t="s">
        <v>147</v>
      </c>
      <c r="C443" s="4"/>
      <c r="D443" s="112">
        <f t="shared" si="139"/>
        <v>0</v>
      </c>
      <c r="E443" s="113" t="s">
        <v>227</v>
      </c>
      <c r="F443" s="114"/>
      <c r="G443" s="112">
        <f>SUM(G437:G442)</f>
        <v>0</v>
      </c>
      <c r="H443" s="112">
        <f t="shared" ref="H443:Z443" si="146">SUM(H437:H442)</f>
        <v>0</v>
      </c>
      <c r="I443" s="112">
        <f t="shared" si="146"/>
        <v>0</v>
      </c>
      <c r="J443" s="112">
        <f t="shared" si="146"/>
        <v>0</v>
      </c>
      <c r="K443" s="112">
        <f t="shared" si="146"/>
        <v>0</v>
      </c>
      <c r="L443" s="112">
        <f t="shared" si="146"/>
        <v>0</v>
      </c>
      <c r="M443" s="112">
        <f t="shared" si="146"/>
        <v>0</v>
      </c>
      <c r="N443" s="112">
        <f t="shared" si="146"/>
        <v>0</v>
      </c>
      <c r="O443" s="112">
        <f t="shared" si="146"/>
        <v>0</v>
      </c>
      <c r="P443" s="112">
        <f t="shared" si="146"/>
        <v>0</v>
      </c>
      <c r="Q443" s="112">
        <f t="shared" si="146"/>
        <v>0</v>
      </c>
      <c r="R443" s="112">
        <f t="shared" si="146"/>
        <v>0</v>
      </c>
      <c r="S443" s="112">
        <f t="shared" si="146"/>
        <v>0</v>
      </c>
      <c r="T443" s="112">
        <f t="shared" si="146"/>
        <v>0</v>
      </c>
      <c r="U443" s="112">
        <f t="shared" si="146"/>
        <v>0</v>
      </c>
      <c r="V443" s="112">
        <f t="shared" si="146"/>
        <v>0</v>
      </c>
      <c r="W443" s="112">
        <f t="shared" si="146"/>
        <v>0</v>
      </c>
      <c r="X443" s="112">
        <f t="shared" si="146"/>
        <v>0</v>
      </c>
      <c r="Y443" s="112">
        <f t="shared" si="146"/>
        <v>0</v>
      </c>
      <c r="Z443" s="112">
        <f t="shared" si="146"/>
        <v>0</v>
      </c>
    </row>
    <row r="444" spans="1:26" x14ac:dyDescent="0.2"/>
    <row r="445" spans="1:26" x14ac:dyDescent="0.2">
      <c r="A445" s="54" t="s">
        <v>142</v>
      </c>
      <c r="B445" s="28" t="s">
        <v>205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x14ac:dyDescent="0.2"/>
    <row r="447" spans="1:26" x14ac:dyDescent="0.2">
      <c r="B447" t="s">
        <v>115</v>
      </c>
      <c r="D447" s="39">
        <f>'Ulazni podaci'!D27</f>
        <v>0.03</v>
      </c>
      <c r="E447" s="37" t="s">
        <v>4</v>
      </c>
    </row>
    <row r="448" spans="1:26" x14ac:dyDescent="0.2">
      <c r="B448" t="s">
        <v>116</v>
      </c>
      <c r="E448" s="37" t="s">
        <v>8</v>
      </c>
      <c r="G448" s="38">
        <f t="shared" ref="G448:Z448" si="147">IFERROR(1/(1+$D$447)^G2,0)</f>
        <v>0.970873786407767</v>
      </c>
      <c r="H448" s="38">
        <f t="shared" si="147"/>
        <v>0.94259590913375435</v>
      </c>
      <c r="I448" s="38">
        <f t="shared" si="147"/>
        <v>0.91514165935315961</v>
      </c>
      <c r="J448" s="38">
        <f t="shared" si="147"/>
        <v>0.888487047915689</v>
      </c>
      <c r="K448" s="38">
        <f t="shared" si="147"/>
        <v>0.86260878438416411</v>
      </c>
      <c r="L448" s="38">
        <f t="shared" si="147"/>
        <v>0.83748425668365445</v>
      </c>
      <c r="M448" s="38">
        <f t="shared" si="147"/>
        <v>0.81309151134335378</v>
      </c>
      <c r="N448" s="38">
        <f t="shared" si="147"/>
        <v>0.78940923431393573</v>
      </c>
      <c r="O448" s="38">
        <f t="shared" si="147"/>
        <v>0.76641673234362695</v>
      </c>
      <c r="P448" s="38">
        <f t="shared" si="147"/>
        <v>0.74409391489672516</v>
      </c>
      <c r="Q448" s="38">
        <f t="shared" si="147"/>
        <v>0.72242127659876232</v>
      </c>
      <c r="R448" s="38">
        <f t="shared" si="147"/>
        <v>0.70137988019297326</v>
      </c>
      <c r="S448" s="38">
        <f t="shared" si="147"/>
        <v>0.68095133999317792</v>
      </c>
      <c r="T448" s="38">
        <f t="shared" si="147"/>
        <v>0.66111780581861923</v>
      </c>
      <c r="U448" s="38">
        <f t="shared" si="147"/>
        <v>0.64186194739671765</v>
      </c>
      <c r="V448" s="38">
        <f t="shared" si="147"/>
        <v>0.62316693922011435</v>
      </c>
      <c r="W448" s="38">
        <f t="shared" si="147"/>
        <v>0.60501644584477121</v>
      </c>
      <c r="X448" s="38">
        <f t="shared" si="147"/>
        <v>0.5873946076162827</v>
      </c>
      <c r="Y448" s="38">
        <f t="shared" si="147"/>
        <v>0.57028602681192497</v>
      </c>
      <c r="Z448" s="38">
        <f t="shared" si="147"/>
        <v>0.55367575418633497</v>
      </c>
    </row>
    <row r="449" spans="1:26" x14ac:dyDescent="0.2"/>
    <row r="450" spans="1:26" x14ac:dyDescent="0.2">
      <c r="B450" t="s">
        <v>67</v>
      </c>
      <c r="D450" s="106">
        <f t="shared" ref="D450:D456" si="148">SUM(G450:Z450)</f>
        <v>0</v>
      </c>
      <c r="E450" s="107" t="s">
        <v>227</v>
      </c>
      <c r="F450" s="108"/>
      <c r="G450" s="106">
        <f>G437*G$448</f>
        <v>0</v>
      </c>
      <c r="H450" s="106">
        <f t="shared" ref="H450:Z450" si="149">H437*H$448</f>
        <v>0</v>
      </c>
      <c r="I450" s="106">
        <f t="shared" si="149"/>
        <v>0</v>
      </c>
      <c r="J450" s="106">
        <f t="shared" si="149"/>
        <v>0</v>
      </c>
      <c r="K450" s="106">
        <f t="shared" si="149"/>
        <v>0</v>
      </c>
      <c r="L450" s="106">
        <f t="shared" si="149"/>
        <v>0</v>
      </c>
      <c r="M450" s="106">
        <f t="shared" si="149"/>
        <v>0</v>
      </c>
      <c r="N450" s="106">
        <f t="shared" si="149"/>
        <v>0</v>
      </c>
      <c r="O450" s="106">
        <f t="shared" si="149"/>
        <v>0</v>
      </c>
      <c r="P450" s="106">
        <f t="shared" si="149"/>
        <v>0</v>
      </c>
      <c r="Q450" s="106">
        <f t="shared" si="149"/>
        <v>0</v>
      </c>
      <c r="R450" s="106">
        <f t="shared" si="149"/>
        <v>0</v>
      </c>
      <c r="S450" s="106">
        <f t="shared" si="149"/>
        <v>0</v>
      </c>
      <c r="T450" s="106">
        <f t="shared" si="149"/>
        <v>0</v>
      </c>
      <c r="U450" s="106">
        <f t="shared" si="149"/>
        <v>0</v>
      </c>
      <c r="V450" s="106">
        <f t="shared" si="149"/>
        <v>0</v>
      </c>
      <c r="W450" s="106">
        <f t="shared" si="149"/>
        <v>0</v>
      </c>
      <c r="X450" s="106">
        <f t="shared" si="149"/>
        <v>0</v>
      </c>
      <c r="Y450" s="106">
        <f t="shared" si="149"/>
        <v>0</v>
      </c>
      <c r="Z450" s="106">
        <f t="shared" si="149"/>
        <v>0</v>
      </c>
    </row>
    <row r="451" spans="1:26" x14ac:dyDescent="0.2">
      <c r="B451" t="s">
        <v>76</v>
      </c>
      <c r="D451" s="106">
        <f t="shared" si="148"/>
        <v>0</v>
      </c>
      <c r="E451" s="107" t="s">
        <v>227</v>
      </c>
      <c r="F451" s="108"/>
      <c r="G451" s="106">
        <f t="shared" ref="G451:Z451" si="150">G438*G$448</f>
        <v>0</v>
      </c>
      <c r="H451" s="106">
        <f t="shared" si="150"/>
        <v>0</v>
      </c>
      <c r="I451" s="106">
        <f t="shared" si="150"/>
        <v>0</v>
      </c>
      <c r="J451" s="106">
        <f t="shared" si="150"/>
        <v>0</v>
      </c>
      <c r="K451" s="106">
        <f t="shared" si="150"/>
        <v>0</v>
      </c>
      <c r="L451" s="106">
        <f t="shared" si="150"/>
        <v>0</v>
      </c>
      <c r="M451" s="106">
        <f t="shared" si="150"/>
        <v>0</v>
      </c>
      <c r="N451" s="106">
        <f t="shared" si="150"/>
        <v>0</v>
      </c>
      <c r="O451" s="106">
        <f t="shared" si="150"/>
        <v>0</v>
      </c>
      <c r="P451" s="106">
        <f t="shared" si="150"/>
        <v>0</v>
      </c>
      <c r="Q451" s="106">
        <f t="shared" si="150"/>
        <v>0</v>
      </c>
      <c r="R451" s="106">
        <f t="shared" si="150"/>
        <v>0</v>
      </c>
      <c r="S451" s="106">
        <f t="shared" si="150"/>
        <v>0</v>
      </c>
      <c r="T451" s="106">
        <f t="shared" si="150"/>
        <v>0</v>
      </c>
      <c r="U451" s="106">
        <f t="shared" si="150"/>
        <v>0</v>
      </c>
      <c r="V451" s="106">
        <f t="shared" si="150"/>
        <v>0</v>
      </c>
      <c r="W451" s="106">
        <f t="shared" si="150"/>
        <v>0</v>
      </c>
      <c r="X451" s="106">
        <f t="shared" si="150"/>
        <v>0</v>
      </c>
      <c r="Y451" s="106">
        <f t="shared" si="150"/>
        <v>0</v>
      </c>
      <c r="Z451" s="106">
        <f t="shared" si="150"/>
        <v>0</v>
      </c>
    </row>
    <row r="452" spans="1:26" x14ac:dyDescent="0.2">
      <c r="B452" t="s">
        <v>103</v>
      </c>
      <c r="D452" s="106">
        <f t="shared" si="148"/>
        <v>0</v>
      </c>
      <c r="E452" s="107" t="s">
        <v>227</v>
      </c>
      <c r="F452" s="108"/>
      <c r="G452" s="106">
        <f>G439*G$448</f>
        <v>0</v>
      </c>
      <c r="H452" s="106">
        <f t="shared" ref="H452:Z452" si="151">H439*H$448</f>
        <v>0</v>
      </c>
      <c r="I452" s="106">
        <f t="shared" si="151"/>
        <v>0</v>
      </c>
      <c r="J452" s="106">
        <f t="shared" si="151"/>
        <v>0</v>
      </c>
      <c r="K452" s="106">
        <f t="shared" si="151"/>
        <v>0</v>
      </c>
      <c r="L452" s="106">
        <f t="shared" si="151"/>
        <v>0</v>
      </c>
      <c r="M452" s="106">
        <f t="shared" si="151"/>
        <v>0</v>
      </c>
      <c r="N452" s="106">
        <f t="shared" si="151"/>
        <v>0</v>
      </c>
      <c r="O452" s="106">
        <f t="shared" si="151"/>
        <v>0</v>
      </c>
      <c r="P452" s="106">
        <f t="shared" si="151"/>
        <v>0</v>
      </c>
      <c r="Q452" s="106">
        <f t="shared" si="151"/>
        <v>0</v>
      </c>
      <c r="R452" s="106">
        <f t="shared" si="151"/>
        <v>0</v>
      </c>
      <c r="S452" s="106">
        <f t="shared" si="151"/>
        <v>0</v>
      </c>
      <c r="T452" s="106">
        <f t="shared" si="151"/>
        <v>0</v>
      </c>
      <c r="U452" s="106">
        <f t="shared" si="151"/>
        <v>0</v>
      </c>
      <c r="V452" s="106">
        <f t="shared" si="151"/>
        <v>0</v>
      </c>
      <c r="W452" s="106">
        <f t="shared" si="151"/>
        <v>0</v>
      </c>
      <c r="X452" s="106">
        <f t="shared" si="151"/>
        <v>0</v>
      </c>
      <c r="Y452" s="106">
        <f t="shared" si="151"/>
        <v>0</v>
      </c>
      <c r="Z452" s="106">
        <f t="shared" si="151"/>
        <v>0</v>
      </c>
    </row>
    <row r="453" spans="1:26" x14ac:dyDescent="0.2">
      <c r="B453" t="s">
        <v>104</v>
      </c>
      <c r="D453" s="106">
        <f t="shared" si="148"/>
        <v>0</v>
      </c>
      <c r="E453" s="107" t="s">
        <v>227</v>
      </c>
      <c r="F453" s="108"/>
      <c r="G453" s="106">
        <f t="shared" ref="G453:Z453" si="152">G440*G$448</f>
        <v>0</v>
      </c>
      <c r="H453" s="106">
        <f t="shared" si="152"/>
        <v>0</v>
      </c>
      <c r="I453" s="106">
        <f t="shared" si="152"/>
        <v>0</v>
      </c>
      <c r="J453" s="106">
        <f t="shared" si="152"/>
        <v>0</v>
      </c>
      <c r="K453" s="106">
        <f t="shared" si="152"/>
        <v>0</v>
      </c>
      <c r="L453" s="106">
        <f t="shared" si="152"/>
        <v>0</v>
      </c>
      <c r="M453" s="106">
        <f t="shared" si="152"/>
        <v>0</v>
      </c>
      <c r="N453" s="106">
        <f t="shared" si="152"/>
        <v>0</v>
      </c>
      <c r="O453" s="106">
        <f t="shared" si="152"/>
        <v>0</v>
      </c>
      <c r="P453" s="106">
        <f t="shared" si="152"/>
        <v>0</v>
      </c>
      <c r="Q453" s="106">
        <f t="shared" si="152"/>
        <v>0</v>
      </c>
      <c r="R453" s="106">
        <f t="shared" si="152"/>
        <v>0</v>
      </c>
      <c r="S453" s="106">
        <f t="shared" si="152"/>
        <v>0</v>
      </c>
      <c r="T453" s="106">
        <f t="shared" si="152"/>
        <v>0</v>
      </c>
      <c r="U453" s="106">
        <f t="shared" si="152"/>
        <v>0</v>
      </c>
      <c r="V453" s="106">
        <f t="shared" si="152"/>
        <v>0</v>
      </c>
      <c r="W453" s="106">
        <f t="shared" si="152"/>
        <v>0</v>
      </c>
      <c r="X453" s="106">
        <f t="shared" si="152"/>
        <v>0</v>
      </c>
      <c r="Y453" s="106">
        <f t="shared" si="152"/>
        <v>0</v>
      </c>
      <c r="Z453" s="106">
        <f t="shared" si="152"/>
        <v>0</v>
      </c>
    </row>
    <row r="454" spans="1:26" x14ac:dyDescent="0.2">
      <c r="B454" t="s">
        <v>146</v>
      </c>
      <c r="D454" s="106">
        <f t="shared" si="148"/>
        <v>0</v>
      </c>
      <c r="E454" s="107" t="s">
        <v>227</v>
      </c>
      <c r="F454" s="108"/>
      <c r="G454" s="106">
        <f>G441*G$448</f>
        <v>0</v>
      </c>
      <c r="H454" s="106">
        <f t="shared" ref="H454:Z454" si="153">H441*H$448</f>
        <v>0</v>
      </c>
      <c r="I454" s="106">
        <f t="shared" si="153"/>
        <v>0</v>
      </c>
      <c r="J454" s="106">
        <f t="shared" si="153"/>
        <v>0</v>
      </c>
      <c r="K454" s="106">
        <f t="shared" si="153"/>
        <v>0</v>
      </c>
      <c r="L454" s="106">
        <f t="shared" si="153"/>
        <v>0</v>
      </c>
      <c r="M454" s="106">
        <f t="shared" si="153"/>
        <v>0</v>
      </c>
      <c r="N454" s="106">
        <f t="shared" si="153"/>
        <v>0</v>
      </c>
      <c r="O454" s="106">
        <f t="shared" si="153"/>
        <v>0</v>
      </c>
      <c r="P454" s="106">
        <f t="shared" si="153"/>
        <v>0</v>
      </c>
      <c r="Q454" s="106">
        <f t="shared" si="153"/>
        <v>0</v>
      </c>
      <c r="R454" s="106">
        <f t="shared" si="153"/>
        <v>0</v>
      </c>
      <c r="S454" s="106">
        <f t="shared" si="153"/>
        <v>0</v>
      </c>
      <c r="T454" s="106">
        <f t="shared" si="153"/>
        <v>0</v>
      </c>
      <c r="U454" s="106">
        <f t="shared" si="153"/>
        <v>0</v>
      </c>
      <c r="V454" s="106">
        <f t="shared" si="153"/>
        <v>0</v>
      </c>
      <c r="W454" s="106">
        <f t="shared" si="153"/>
        <v>0</v>
      </c>
      <c r="X454" s="106">
        <f t="shared" si="153"/>
        <v>0</v>
      </c>
      <c r="Y454" s="106">
        <f t="shared" si="153"/>
        <v>0</v>
      </c>
      <c r="Z454" s="106">
        <f t="shared" si="153"/>
        <v>0</v>
      </c>
    </row>
    <row r="455" spans="1:26" x14ac:dyDescent="0.2">
      <c r="B455" t="s">
        <v>148</v>
      </c>
      <c r="D455" s="106">
        <f t="shared" si="148"/>
        <v>0</v>
      </c>
      <c r="E455" s="107" t="s">
        <v>227</v>
      </c>
      <c r="F455" s="108"/>
      <c r="G455" s="106">
        <f t="shared" ref="G455:Z455" si="154">G442*G$448</f>
        <v>0</v>
      </c>
      <c r="H455" s="106">
        <f t="shared" si="154"/>
        <v>0</v>
      </c>
      <c r="I455" s="106">
        <f t="shared" si="154"/>
        <v>0</v>
      </c>
      <c r="J455" s="106">
        <f t="shared" si="154"/>
        <v>0</v>
      </c>
      <c r="K455" s="106">
        <f t="shared" si="154"/>
        <v>0</v>
      </c>
      <c r="L455" s="106">
        <f t="shared" si="154"/>
        <v>0</v>
      </c>
      <c r="M455" s="106">
        <f t="shared" si="154"/>
        <v>0</v>
      </c>
      <c r="N455" s="106">
        <f t="shared" si="154"/>
        <v>0</v>
      </c>
      <c r="O455" s="106">
        <f t="shared" si="154"/>
        <v>0</v>
      </c>
      <c r="P455" s="106">
        <f t="shared" si="154"/>
        <v>0</v>
      </c>
      <c r="Q455" s="106">
        <f t="shared" si="154"/>
        <v>0</v>
      </c>
      <c r="R455" s="106">
        <f t="shared" si="154"/>
        <v>0</v>
      </c>
      <c r="S455" s="106">
        <f t="shared" si="154"/>
        <v>0</v>
      </c>
      <c r="T455" s="106">
        <f t="shared" si="154"/>
        <v>0</v>
      </c>
      <c r="U455" s="106">
        <f t="shared" si="154"/>
        <v>0</v>
      </c>
      <c r="V455" s="106">
        <f t="shared" si="154"/>
        <v>0</v>
      </c>
      <c r="W455" s="106">
        <f t="shared" si="154"/>
        <v>0</v>
      </c>
      <c r="X455" s="106">
        <f t="shared" si="154"/>
        <v>0</v>
      </c>
      <c r="Y455" s="106">
        <f t="shared" si="154"/>
        <v>0</v>
      </c>
      <c r="Z455" s="106">
        <f t="shared" si="154"/>
        <v>0</v>
      </c>
    </row>
    <row r="456" spans="1:26" x14ac:dyDescent="0.2">
      <c r="B456" s="4" t="s">
        <v>147</v>
      </c>
      <c r="C456" s="4"/>
      <c r="D456" s="112">
        <f t="shared" si="148"/>
        <v>0</v>
      </c>
      <c r="E456" s="113" t="s">
        <v>227</v>
      </c>
      <c r="F456" s="114"/>
      <c r="G456" s="112">
        <f>SUM(G450:G455)</f>
        <v>0</v>
      </c>
      <c r="H456" s="112">
        <f t="shared" ref="H456:Z456" si="155">SUM(H450:H455)</f>
        <v>0</v>
      </c>
      <c r="I456" s="112">
        <f t="shared" si="155"/>
        <v>0</v>
      </c>
      <c r="J456" s="112">
        <f t="shared" si="155"/>
        <v>0</v>
      </c>
      <c r="K456" s="112">
        <f t="shared" si="155"/>
        <v>0</v>
      </c>
      <c r="L456" s="112">
        <f t="shared" si="155"/>
        <v>0</v>
      </c>
      <c r="M456" s="112">
        <f t="shared" si="155"/>
        <v>0</v>
      </c>
      <c r="N456" s="112">
        <f t="shared" si="155"/>
        <v>0</v>
      </c>
      <c r="O456" s="112">
        <f t="shared" si="155"/>
        <v>0</v>
      </c>
      <c r="P456" s="112">
        <f t="shared" si="155"/>
        <v>0</v>
      </c>
      <c r="Q456" s="112">
        <f t="shared" si="155"/>
        <v>0</v>
      </c>
      <c r="R456" s="112">
        <f t="shared" si="155"/>
        <v>0</v>
      </c>
      <c r="S456" s="112">
        <f t="shared" si="155"/>
        <v>0</v>
      </c>
      <c r="T456" s="112">
        <f t="shared" si="155"/>
        <v>0</v>
      </c>
      <c r="U456" s="112">
        <f t="shared" si="155"/>
        <v>0</v>
      </c>
      <c r="V456" s="112">
        <f t="shared" si="155"/>
        <v>0</v>
      </c>
      <c r="W456" s="112">
        <f t="shared" si="155"/>
        <v>0</v>
      </c>
      <c r="X456" s="112">
        <f t="shared" si="155"/>
        <v>0</v>
      </c>
      <c r="Y456" s="112">
        <f t="shared" si="155"/>
        <v>0</v>
      </c>
      <c r="Z456" s="112">
        <f t="shared" si="155"/>
        <v>0</v>
      </c>
    </row>
    <row r="457" spans="1:26" x14ac:dyDescent="0.2"/>
    <row r="458" spans="1:26" x14ac:dyDescent="0.2">
      <c r="A458" s="54" t="s">
        <v>178</v>
      </c>
      <c r="B458" s="28" t="s">
        <v>155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.75" thickBot="1" x14ac:dyDescent="0.25"/>
    <row r="460" spans="1:26" x14ac:dyDescent="0.2">
      <c r="B460" s="85" t="s">
        <v>152</v>
      </c>
      <c r="C460" s="86"/>
      <c r="D460" s="87">
        <f>IFERROR(SUM(G456:Z456),0)</f>
        <v>0</v>
      </c>
      <c r="E460" s="88" t="s">
        <v>227</v>
      </c>
    </row>
    <row r="461" spans="1:26" x14ac:dyDescent="0.2">
      <c r="B461" s="96" t="s">
        <v>153</v>
      </c>
      <c r="C461" s="4"/>
      <c r="D461" s="194" t="str">
        <f>IFERROR(IRR(G443:Z443),"Nije moguće odrediti")</f>
        <v>Nije moguće odrediti</v>
      </c>
      <c r="E461" s="97" t="s">
        <v>4</v>
      </c>
    </row>
    <row r="462" spans="1:26" ht="12.75" thickBot="1" x14ac:dyDescent="0.25">
      <c r="B462" s="89" t="s">
        <v>154</v>
      </c>
      <c r="C462" s="90"/>
      <c r="D462" s="98" t="str">
        <f>IFERROR(SUMIF(D450:D455,"&gt;0")/-SUMIF(D450:D455,"&lt;0"),"Nije moguće odrediti")</f>
        <v>Nije moguće odrediti</v>
      </c>
      <c r="E462" s="92" t="s">
        <v>8</v>
      </c>
    </row>
    <row r="463" spans="1:26" x14ac:dyDescent="0.2"/>
    <row r="464" spans="1:26" x14ac:dyDescent="0.2">
      <c r="A464" s="84"/>
      <c r="B464" s="34" t="s">
        <v>105</v>
      </c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ZUywVGznk7fVSOCE94LJGklZaNnRM4LT6ZYZAV1eGRWEHkkJfaArthMojS/dyiNPeu3Db1LynXng13SVDR78bA==" saltValue="sGOHv3z4uNHdg8n8w6VpQg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600"/>
  </sheetPr>
  <dimension ref="A1:G59"/>
  <sheetViews>
    <sheetView showGridLines="0" zoomScaleNormal="100" workbookViewId="0">
      <selection activeCell="B18" sqref="B18"/>
    </sheetView>
  </sheetViews>
  <sheetFormatPr defaultColWidth="0" defaultRowHeight="12" zeroHeight="1" x14ac:dyDescent="0.2"/>
  <cols>
    <col min="1" max="1" width="9" style="74" customWidth="1"/>
    <col min="2" max="2" width="67.5703125" style="74" bestFit="1" customWidth="1"/>
    <col min="3" max="3" width="13.42578125" style="74" customWidth="1"/>
    <col min="4" max="4" width="7" style="74" customWidth="1"/>
    <col min="5" max="5" width="2.140625" style="74" customWidth="1"/>
    <col min="6" max="6" width="33.42578125" style="74" customWidth="1"/>
    <col min="7" max="7" width="10.42578125" style="74" customWidth="1"/>
    <col min="8" max="16384" width="9" hidden="1"/>
  </cols>
  <sheetData>
    <row r="1" spans="2:7" x14ac:dyDescent="0.2"/>
    <row r="2" spans="2:7" ht="20.25" x14ac:dyDescent="0.3">
      <c r="B2" s="75" t="s">
        <v>160</v>
      </c>
    </row>
    <row r="3" spans="2:7" ht="12.75" thickBot="1" x14ac:dyDescent="0.25">
      <c r="B3" s="121" t="s">
        <v>163</v>
      </c>
      <c r="C3" s="122"/>
      <c r="D3" s="124" t="s">
        <v>8</v>
      </c>
      <c r="E3" s="122"/>
      <c r="F3" s="153" t="str">
        <f>'Financijska i ekonomska analiza'!D462</f>
        <v>Nije moguće odrediti</v>
      </c>
    </row>
    <row r="4" spans="2:7" ht="12.75" thickTop="1" x14ac:dyDescent="0.2">
      <c r="B4" s="142"/>
      <c r="C4" s="137"/>
      <c r="D4" s="143"/>
      <c r="E4" s="137"/>
      <c r="F4" s="144"/>
    </row>
    <row r="5" spans="2:7" ht="24.75" thickBot="1" x14ac:dyDescent="0.25">
      <c r="B5" s="138" t="s">
        <v>263</v>
      </c>
      <c r="C5" s="139"/>
      <c r="D5" s="140" t="s">
        <v>191</v>
      </c>
      <c r="E5" s="139"/>
      <c r="F5" s="141">
        <f>'Ulazni podaci'!D11</f>
        <v>0</v>
      </c>
    </row>
    <row r="6" spans="2:7" ht="12.75" customHeight="1" thickTop="1" x14ac:dyDescent="0.2">
      <c r="D6" s="120"/>
      <c r="F6" s="119"/>
    </row>
    <row r="7" spans="2:7" ht="12.75" customHeight="1" thickBot="1" x14ac:dyDescent="0.25">
      <c r="B7" s="123" t="s">
        <v>194</v>
      </c>
      <c r="C7" s="123"/>
      <c r="D7" s="124" t="s">
        <v>4</v>
      </c>
      <c r="E7" s="123"/>
      <c r="F7" s="126">
        <f>'Financijska i ekonomska analiza'!D48</f>
        <v>0</v>
      </c>
    </row>
    <row r="8" spans="2:7" ht="12.75" customHeight="1" thickTop="1" x14ac:dyDescent="0.2">
      <c r="D8" s="120"/>
      <c r="F8" s="119"/>
    </row>
    <row r="9" spans="2:7" ht="12.75" customHeight="1" thickBot="1" x14ac:dyDescent="0.25">
      <c r="B9" s="123" t="s">
        <v>288</v>
      </c>
      <c r="C9" s="123"/>
      <c r="D9" s="124" t="s">
        <v>218</v>
      </c>
      <c r="E9" s="123"/>
      <c r="F9" s="145" t="str">
        <f>IF('Ulazni podaci'!D10=0," ",'Ulazni podaci'!D10)</f>
        <v xml:space="preserve"> </v>
      </c>
    </row>
    <row r="10" spans="2:7" ht="12.75" customHeight="1" thickTop="1" x14ac:dyDescent="0.2">
      <c r="D10" s="120"/>
      <c r="F10" s="119"/>
    </row>
    <row r="11" spans="2:7" ht="35.1" customHeight="1" thickBot="1" x14ac:dyDescent="0.25">
      <c r="B11" s="121" t="s">
        <v>310</v>
      </c>
      <c r="C11" s="122"/>
      <c r="D11" s="124" t="s">
        <v>4</v>
      </c>
      <c r="E11" s="122"/>
      <c r="F11" s="145">
        <f>'Ulazni podaci'!D14</f>
        <v>0</v>
      </c>
    </row>
    <row r="12" spans="2:7" ht="21" customHeight="1" thickTop="1" x14ac:dyDescent="0.2">
      <c r="B12" s="146"/>
      <c r="D12" s="147"/>
      <c r="F12" s="148"/>
    </row>
    <row r="13" spans="2:7" ht="24.75" thickBot="1" x14ac:dyDescent="0.25">
      <c r="B13" s="151" t="s">
        <v>220</v>
      </c>
      <c r="C13" s="122"/>
      <c r="D13" s="124" t="s">
        <v>4</v>
      </c>
      <c r="E13" s="122"/>
      <c r="F13" s="145">
        <f>IFERROR(F33/F19,0)</f>
        <v>0</v>
      </c>
      <c r="G13" s="149"/>
    </row>
    <row r="14" spans="2:7" ht="12.75" customHeight="1" thickTop="1" x14ac:dyDescent="0.3">
      <c r="B14" s="75"/>
    </row>
    <row r="15" spans="2:7" ht="12.75" customHeight="1" thickBot="1" x14ac:dyDescent="0.25">
      <c r="B15" s="152" t="s">
        <v>254</v>
      </c>
      <c r="C15" s="127"/>
      <c r="D15" s="128" t="s">
        <v>228</v>
      </c>
      <c r="E15" s="127"/>
      <c r="F15" s="167">
        <f>IFERROR(F31/'Ulazni podaci'!D62,0)</f>
        <v>0</v>
      </c>
    </row>
    <row r="16" spans="2:7" ht="12.75" customHeight="1" thickTop="1" x14ac:dyDescent="0.3">
      <c r="B16" s="75"/>
    </row>
    <row r="17" spans="2:6" ht="40.5" customHeight="1" thickBot="1" x14ac:dyDescent="0.25">
      <c r="B17" s="150" t="s">
        <v>313</v>
      </c>
      <c r="C17" s="127"/>
      <c r="D17" s="124" t="s">
        <v>4</v>
      </c>
      <c r="E17" s="127"/>
      <c r="F17" s="166">
        <f>'Ulazni podaci'!D16</f>
        <v>0</v>
      </c>
    </row>
    <row r="18" spans="2:6" ht="12.75" customHeight="1" thickTop="1" x14ac:dyDescent="0.3">
      <c r="B18" s="75"/>
    </row>
    <row r="19" spans="2:6" ht="12.75" customHeight="1" thickBot="1" x14ac:dyDescent="0.25">
      <c r="B19" s="127" t="s">
        <v>197</v>
      </c>
      <c r="C19" s="127"/>
      <c r="D19" s="128" t="s">
        <v>227</v>
      </c>
      <c r="E19" s="127"/>
      <c r="F19" s="167">
        <f>'Financijska i ekonomska analiza'!D43</f>
        <v>0</v>
      </c>
    </row>
    <row r="20" spans="2:6" ht="12.75" customHeight="1" thickTop="1" x14ac:dyDescent="0.3">
      <c r="B20" s="75"/>
    </row>
    <row r="21" spans="2:6" ht="12.75" customHeight="1" thickBot="1" x14ac:dyDescent="0.25">
      <c r="B21" s="127" t="s">
        <v>211</v>
      </c>
      <c r="C21" s="127"/>
      <c r="D21" s="128" t="s">
        <v>227</v>
      </c>
      <c r="E21" s="127"/>
      <c r="F21" s="167">
        <f>'Ulazni podaci'!D217</f>
        <v>0</v>
      </c>
    </row>
    <row r="22" spans="2:6" ht="12.75" customHeight="1" thickTop="1" x14ac:dyDescent="0.3">
      <c r="B22" s="75"/>
    </row>
    <row r="23" spans="2:6" ht="12.75" customHeight="1" thickBot="1" x14ac:dyDescent="0.25">
      <c r="B23" s="127" t="s">
        <v>212</v>
      </c>
      <c r="C23" s="127"/>
      <c r="D23" s="128" t="s">
        <v>227</v>
      </c>
      <c r="E23" s="127"/>
      <c r="F23" s="167">
        <f>'Ulazni podaci'!D261</f>
        <v>0</v>
      </c>
    </row>
    <row r="24" spans="2:6" ht="12.75" customHeight="1" thickTop="1" x14ac:dyDescent="0.3">
      <c r="B24" s="75"/>
    </row>
    <row r="25" spans="2:6" ht="12.75" customHeight="1" thickBot="1" x14ac:dyDescent="0.25">
      <c r="B25" s="127" t="s">
        <v>213</v>
      </c>
      <c r="C25" s="127"/>
      <c r="D25" s="128" t="s">
        <v>227</v>
      </c>
      <c r="E25" s="127"/>
      <c r="F25" s="167">
        <f>F21+F23</f>
        <v>0</v>
      </c>
    </row>
    <row r="26" spans="2:6" ht="12.75" customHeight="1" thickTop="1" x14ac:dyDescent="0.3">
      <c r="B26" s="75"/>
    </row>
    <row r="27" spans="2:6" ht="12.75" customHeight="1" thickBot="1" x14ac:dyDescent="0.25">
      <c r="B27" s="127" t="s">
        <v>207</v>
      </c>
      <c r="C27" s="127"/>
      <c r="D27" s="128" t="s">
        <v>227</v>
      </c>
      <c r="E27" s="127"/>
      <c r="F27" s="167">
        <f>'Ulazni podaci'!D316</f>
        <v>0</v>
      </c>
    </row>
    <row r="28" spans="2:6" ht="12.75" customHeight="1" thickTop="1" x14ac:dyDescent="0.3">
      <c r="B28" s="136"/>
      <c r="C28" s="137"/>
      <c r="D28" s="137"/>
      <c r="E28" s="137"/>
      <c r="F28" s="137"/>
    </row>
    <row r="29" spans="2:6" ht="12.75" customHeight="1" thickBot="1" x14ac:dyDescent="0.25">
      <c r="B29" s="127" t="s">
        <v>208</v>
      </c>
      <c r="C29" s="127"/>
      <c r="D29" s="128" t="s">
        <v>227</v>
      </c>
      <c r="E29" s="127"/>
      <c r="F29" s="167">
        <f>F19+F27</f>
        <v>0</v>
      </c>
    </row>
    <row r="30" spans="2:6" ht="12.75" customHeight="1" thickTop="1" x14ac:dyDescent="0.2">
      <c r="B30" s="129"/>
      <c r="C30" s="129"/>
      <c r="D30" s="130"/>
      <c r="E30" s="129"/>
      <c r="F30" s="131"/>
    </row>
    <row r="31" spans="2:6" ht="12.75" thickBot="1" x14ac:dyDescent="0.25">
      <c r="B31" s="132" t="s">
        <v>198</v>
      </c>
      <c r="C31" s="123"/>
      <c r="D31" s="124" t="s">
        <v>227</v>
      </c>
      <c r="E31" s="123"/>
      <c r="F31" s="168">
        <f>'Financijska i ekonomska analiza'!D47</f>
        <v>0</v>
      </c>
    </row>
    <row r="32" spans="2:6" ht="12.75" customHeight="1" thickTop="1" x14ac:dyDescent="0.2">
      <c r="B32" s="129"/>
      <c r="C32" s="129"/>
      <c r="D32" s="130"/>
      <c r="E32" s="129"/>
      <c r="F32" s="131"/>
    </row>
    <row r="33" spans="2:6" ht="12.75" customHeight="1" thickBot="1" x14ac:dyDescent="0.25">
      <c r="B33" s="132" t="s">
        <v>217</v>
      </c>
      <c r="C33" s="123"/>
      <c r="D33" s="124" t="s">
        <v>227</v>
      </c>
      <c r="E33" s="123"/>
      <c r="F33" s="168">
        <f>'Financijska i ekonomska analiza'!D43-'Financijska i ekonomska analiza'!D47</f>
        <v>0</v>
      </c>
    </row>
    <row r="34" spans="2:6" ht="12.75" customHeight="1" thickTop="1" x14ac:dyDescent="0.2">
      <c r="B34" s="129"/>
      <c r="C34" s="129"/>
      <c r="D34" s="130"/>
      <c r="E34" s="129"/>
      <c r="F34" s="131"/>
    </row>
    <row r="35" spans="2:6" ht="12.75" customHeight="1" thickBot="1" x14ac:dyDescent="0.25">
      <c r="B35" s="127" t="s">
        <v>224</v>
      </c>
      <c r="C35" s="127"/>
      <c r="D35" s="128" t="s">
        <v>227</v>
      </c>
      <c r="E35" s="127"/>
      <c r="F35" s="167">
        <f>F25-(F25*F41)</f>
        <v>0</v>
      </c>
    </row>
    <row r="36" spans="2:6" ht="12.75" customHeight="1" thickTop="1" x14ac:dyDescent="0.2">
      <c r="B36" s="129"/>
      <c r="C36" s="129"/>
      <c r="D36" s="130"/>
      <c r="E36" s="129"/>
      <c r="F36" s="131"/>
    </row>
    <row r="37" spans="2:6" ht="12.75" thickBot="1" x14ac:dyDescent="0.25">
      <c r="B37" s="99" t="s">
        <v>118</v>
      </c>
      <c r="C37" s="99"/>
      <c r="D37" s="100" t="s">
        <v>227</v>
      </c>
      <c r="E37" s="99"/>
      <c r="F37" s="167">
        <f>'Financijska i ekonomska analiza'!D28</f>
        <v>0</v>
      </c>
    </row>
    <row r="38" spans="2:6" ht="12.75" thickTop="1" x14ac:dyDescent="0.2">
      <c r="B38" s="76"/>
      <c r="C38" s="76"/>
      <c r="D38" s="77"/>
      <c r="E38" s="76"/>
      <c r="F38" s="76"/>
    </row>
    <row r="39" spans="2:6" ht="12.75" thickBot="1" x14ac:dyDescent="0.25">
      <c r="B39" s="99" t="s">
        <v>161</v>
      </c>
      <c r="C39" s="99"/>
      <c r="D39" s="100" t="s">
        <v>4</v>
      </c>
      <c r="E39" s="99"/>
      <c r="F39" s="101" t="str">
        <f>'Financijska i ekonomska analiza'!D29</f>
        <v>Nije moguće odrediti</v>
      </c>
    </row>
    <row r="40" spans="2:6" ht="12.75" thickTop="1" x14ac:dyDescent="0.2">
      <c r="B40" s="76"/>
      <c r="C40" s="76"/>
      <c r="D40" s="77"/>
      <c r="E40" s="76"/>
      <c r="F40" s="76"/>
    </row>
    <row r="41" spans="2:6" ht="12.75" thickBot="1" x14ac:dyDescent="0.25">
      <c r="B41" s="99" t="s">
        <v>125</v>
      </c>
      <c r="C41" s="99"/>
      <c r="D41" s="100" t="s">
        <v>4</v>
      </c>
      <c r="E41" s="99"/>
      <c r="F41" s="102">
        <f>'Financijska i ekonomska analiza'!D41</f>
        <v>0</v>
      </c>
    </row>
    <row r="42" spans="2:6" ht="12.75" thickTop="1" x14ac:dyDescent="0.2">
      <c r="B42" s="76"/>
      <c r="C42" s="76"/>
      <c r="D42" s="77"/>
      <c r="E42" s="76"/>
      <c r="F42" s="76"/>
    </row>
    <row r="43" spans="2:6" ht="12.75" thickBot="1" x14ac:dyDescent="0.25">
      <c r="B43" s="99" t="s">
        <v>162</v>
      </c>
      <c r="C43" s="99"/>
      <c r="D43" s="100" t="s">
        <v>227</v>
      </c>
      <c r="E43" s="99"/>
      <c r="F43" s="167">
        <f>'Financijska i ekonomska analiza'!D460</f>
        <v>0</v>
      </c>
    </row>
    <row r="44" spans="2:6" ht="12.75" thickTop="1" x14ac:dyDescent="0.2">
      <c r="B44" s="76"/>
      <c r="C44" s="76"/>
      <c r="D44" s="77"/>
      <c r="E44" s="76"/>
      <c r="F44" s="76"/>
    </row>
    <row r="45" spans="2:6" ht="12.75" thickBot="1" x14ac:dyDescent="0.25">
      <c r="B45" s="99" t="s">
        <v>153</v>
      </c>
      <c r="C45" s="99"/>
      <c r="D45" s="100" t="s">
        <v>4</v>
      </c>
      <c r="E45" s="99"/>
      <c r="F45" s="101" t="str">
        <f>'Financijska i ekonomska analiza'!D461</f>
        <v>Nije moguće odrediti</v>
      </c>
    </row>
    <row r="46" spans="2:6" ht="12.75" thickTop="1" x14ac:dyDescent="0.2">
      <c r="B46" s="76"/>
      <c r="C46" s="76"/>
      <c r="D46" s="77"/>
      <c r="E46" s="76"/>
      <c r="F46" s="78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guMNy15OaSid7CVZQNHrmTTr8xYo7Ph1PAFzGh4BKXewOMduOA/nALU/cSo2Wd77myD4ybuDn4jEfxBSKyVUVQ==" saltValue="vBrGCistYXDXqExy+TUeiA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J201"/>
  <sheetViews>
    <sheetView showGridLines="0" zoomScale="90" zoomScaleNormal="90" workbookViewId="0">
      <selection activeCell="E5" sqref="E5"/>
    </sheetView>
  </sheetViews>
  <sheetFormatPr defaultColWidth="0" defaultRowHeight="12" zeroHeight="1" x14ac:dyDescent="0.2"/>
  <cols>
    <col min="1" max="1" width="5.7109375" customWidth="1"/>
    <col min="2" max="2" width="42.42578125" customWidth="1"/>
    <col min="3" max="7" width="30.5703125" customWidth="1"/>
    <col min="8" max="8" width="2.140625" customWidth="1"/>
    <col min="9" max="10" width="15.140625" hidden="1" customWidth="1"/>
    <col min="11" max="16384" width="9" hidden="1"/>
  </cols>
  <sheetData>
    <row r="1" spans="1:7" ht="12.75" thickBot="1" x14ac:dyDescent="0.25">
      <c r="A1" s="45"/>
      <c r="B1" s="44" t="s">
        <v>65</v>
      </c>
      <c r="C1" s="45"/>
      <c r="D1" s="45"/>
      <c r="E1" s="45"/>
      <c r="F1" s="45"/>
      <c r="G1" s="45"/>
    </row>
    <row r="2" spans="1:7" ht="12.75" thickTop="1" x14ac:dyDescent="0.2">
      <c r="G2" s="178" t="s">
        <v>296</v>
      </c>
    </row>
    <row r="3" spans="1:7" ht="14.25" x14ac:dyDescent="0.2">
      <c r="A3" s="192"/>
      <c r="C3" s="178" t="s">
        <v>230</v>
      </c>
      <c r="E3" s="178" t="s">
        <v>231</v>
      </c>
      <c r="G3" s="19"/>
    </row>
    <row r="4" spans="1:7" ht="14.25" x14ac:dyDescent="0.2">
      <c r="A4" s="192"/>
      <c r="C4" s="19"/>
      <c r="E4" s="19"/>
      <c r="G4" s="19">
        <v>1</v>
      </c>
    </row>
    <row r="5" spans="1:7" ht="28.5" x14ac:dyDescent="0.2">
      <c r="A5" s="192"/>
      <c r="C5" s="19" t="s">
        <v>110</v>
      </c>
      <c r="E5" s="19" t="s">
        <v>214</v>
      </c>
      <c r="G5" s="19">
        <v>2</v>
      </c>
    </row>
    <row r="6" spans="1:7" ht="14.25" x14ac:dyDescent="0.2">
      <c r="A6" s="192"/>
      <c r="C6" s="19" t="s">
        <v>111</v>
      </c>
      <c r="E6" s="19" t="s">
        <v>215</v>
      </c>
      <c r="G6" s="19">
        <v>3</v>
      </c>
    </row>
    <row r="7" spans="1:7" ht="14.25" x14ac:dyDescent="0.2">
      <c r="G7" s="19">
        <v>4</v>
      </c>
    </row>
    <row r="8" spans="1:7" ht="12.75" thickBot="1" x14ac:dyDescent="0.25">
      <c r="A8" s="45"/>
      <c r="B8" s="44" t="s">
        <v>133</v>
      </c>
      <c r="C8" s="45"/>
      <c r="D8" s="45"/>
      <c r="E8" s="45"/>
      <c r="F8" s="45"/>
      <c r="G8" s="45"/>
    </row>
    <row r="9" spans="1:7" ht="12.75" thickTop="1" x14ac:dyDescent="0.2"/>
    <row r="10" spans="1:7" x14ac:dyDescent="0.2">
      <c r="A10" s="192"/>
      <c r="B10" s="82" t="s">
        <v>167</v>
      </c>
      <c r="C10" s="82" t="s">
        <v>232</v>
      </c>
      <c r="D10" s="82" t="s">
        <v>233</v>
      </c>
      <c r="E10" s="82" t="s">
        <v>234</v>
      </c>
      <c r="F10" s="82" t="s">
        <v>235</v>
      </c>
      <c r="G10" s="82" t="s">
        <v>236</v>
      </c>
    </row>
    <row r="11" spans="1:7" ht="14.25" x14ac:dyDescent="0.2">
      <c r="A11" s="192"/>
      <c r="B11" s="17"/>
      <c r="C11" s="19"/>
      <c r="D11" s="18"/>
      <c r="E11" s="18"/>
      <c r="F11" s="18"/>
      <c r="G11" s="18"/>
    </row>
    <row r="12" spans="1:7" ht="14.25" x14ac:dyDescent="0.2">
      <c r="A12" s="192"/>
      <c r="B12" s="17" t="s">
        <v>42</v>
      </c>
      <c r="C12" s="179">
        <v>784729912.5277226</v>
      </c>
      <c r="D12" s="22">
        <v>30830</v>
      </c>
      <c r="E12" s="179">
        <f t="shared" ref="E12:E32" si="0">C12/D12</f>
        <v>25453.451590260222</v>
      </c>
      <c r="F12" s="22">
        <v>3139</v>
      </c>
      <c r="G12" s="179">
        <f>C12/F12</f>
        <v>249993.60067783453</v>
      </c>
    </row>
    <row r="13" spans="1:7" ht="14.25" x14ac:dyDescent="0.2">
      <c r="A13" s="192"/>
      <c r="B13" s="17" t="s">
        <v>41</v>
      </c>
      <c r="C13" s="179">
        <v>886979316.28943455</v>
      </c>
      <c r="D13" s="22">
        <v>36308</v>
      </c>
      <c r="E13" s="179">
        <f t="shared" si="0"/>
        <v>24429.308039259518</v>
      </c>
      <c r="F13" s="22">
        <v>3037</v>
      </c>
      <c r="G13" s="179">
        <f t="shared" ref="G13:G32" si="1">C13/F13</f>
        <v>292057.72679928696</v>
      </c>
    </row>
    <row r="14" spans="1:7" ht="14.25" x14ac:dyDescent="0.2">
      <c r="A14" s="192"/>
      <c r="B14" s="17" t="s">
        <v>43</v>
      </c>
      <c r="C14" s="179">
        <v>1097984482.6603076</v>
      </c>
      <c r="D14" s="22">
        <v>41566</v>
      </c>
      <c r="E14" s="179">
        <f t="shared" si="0"/>
        <v>26415.447304535141</v>
      </c>
      <c r="F14" s="22">
        <v>5037</v>
      </c>
      <c r="G14" s="179">
        <f t="shared" si="1"/>
        <v>217983.81629150439</v>
      </c>
    </row>
    <row r="15" spans="1:7" ht="14.25" x14ac:dyDescent="0.2">
      <c r="A15" s="192"/>
      <c r="B15" s="17" t="s">
        <v>61</v>
      </c>
      <c r="C15" s="179">
        <v>14767074378.602158</v>
      </c>
      <c r="D15" s="22">
        <v>437646</v>
      </c>
      <c r="E15" s="179">
        <f t="shared" si="0"/>
        <v>33742.052660374269</v>
      </c>
      <c r="F15" s="22">
        <v>52791</v>
      </c>
      <c r="G15" s="179">
        <f t="shared" si="1"/>
        <v>279727.11974772514</v>
      </c>
    </row>
    <row r="16" spans="1:7" ht="14.25" x14ac:dyDescent="0.2">
      <c r="A16" s="192"/>
      <c r="B16" s="17" t="s">
        <v>44</v>
      </c>
      <c r="C16" s="179">
        <v>2230066111.610405</v>
      </c>
      <c r="D16" s="22">
        <v>80640</v>
      </c>
      <c r="E16" s="179">
        <f t="shared" si="0"/>
        <v>27654.589677708394</v>
      </c>
      <c r="F16" s="22">
        <v>12336</v>
      </c>
      <c r="G16" s="179">
        <f t="shared" si="1"/>
        <v>180777.08427451403</v>
      </c>
    </row>
    <row r="17" spans="1:7" ht="14.25" x14ac:dyDescent="0.2">
      <c r="A17" s="192"/>
      <c r="B17" s="17" t="s">
        <v>45</v>
      </c>
      <c r="C17" s="179">
        <v>889363183.92735147</v>
      </c>
      <c r="D17" s="22">
        <v>35285</v>
      </c>
      <c r="E17" s="179">
        <f t="shared" si="0"/>
        <v>25205.134871116665</v>
      </c>
      <c r="F17" s="22">
        <v>3214</v>
      </c>
      <c r="G17" s="179">
        <f t="shared" si="1"/>
        <v>276715.36525430973</v>
      </c>
    </row>
    <row r="18" spans="1:7" ht="14.25" x14ac:dyDescent="0.2">
      <c r="A18" s="192"/>
      <c r="B18" s="17" t="s">
        <v>46</v>
      </c>
      <c r="C18" s="179">
        <v>843993091.85675704</v>
      </c>
      <c r="D18" s="22">
        <v>30970</v>
      </c>
      <c r="E18" s="179">
        <f t="shared" si="0"/>
        <v>27251.956469381887</v>
      </c>
      <c r="F18" s="22">
        <v>2871</v>
      </c>
      <c r="G18" s="179">
        <f t="shared" si="1"/>
        <v>293971.8188285465</v>
      </c>
    </row>
    <row r="19" spans="1:7" ht="14.25" x14ac:dyDescent="0.2">
      <c r="A19" s="192"/>
      <c r="B19" s="17" t="s">
        <v>47</v>
      </c>
      <c r="C19" s="179">
        <v>849274549.29240859</v>
      </c>
      <c r="D19" s="22">
        <v>36886</v>
      </c>
      <c r="E19" s="179">
        <f t="shared" si="0"/>
        <v>23024.305950561422</v>
      </c>
      <c r="F19" s="22">
        <v>3222</v>
      </c>
      <c r="G19" s="179">
        <f t="shared" si="1"/>
        <v>263586.14192812186</v>
      </c>
    </row>
    <row r="20" spans="1:7" ht="14.25" x14ac:dyDescent="0.2">
      <c r="A20" s="192"/>
      <c r="B20" s="17" t="s">
        <v>48</v>
      </c>
      <c r="C20" s="179">
        <v>382169541.13132459</v>
      </c>
      <c r="D20" s="22">
        <v>14103</v>
      </c>
      <c r="E20" s="179">
        <f t="shared" si="0"/>
        <v>27098.457146091227</v>
      </c>
      <c r="F20" s="22">
        <v>1364</v>
      </c>
      <c r="G20" s="179">
        <f t="shared" si="1"/>
        <v>280182.94804349309</v>
      </c>
    </row>
    <row r="21" spans="1:7" ht="14.25" x14ac:dyDescent="0.2">
      <c r="A21" s="192"/>
      <c r="B21" s="17" t="s">
        <v>49</v>
      </c>
      <c r="C21" s="179">
        <v>1001709650.7571696</v>
      </c>
      <c r="D21" s="22">
        <v>38344</v>
      </c>
      <c r="E21" s="179">
        <f t="shared" si="0"/>
        <v>26124.28673996374</v>
      </c>
      <c r="F21" s="22">
        <v>4231</v>
      </c>
      <c r="G21" s="179">
        <f t="shared" si="1"/>
        <v>236754.82173414549</v>
      </c>
    </row>
    <row r="22" spans="1:7" ht="14.25" x14ac:dyDescent="0.2">
      <c r="A22" s="192"/>
      <c r="B22" s="17" t="s">
        <v>50</v>
      </c>
      <c r="C22" s="179">
        <v>2253172059.8063011</v>
      </c>
      <c r="D22" s="22">
        <v>85426</v>
      </c>
      <c r="E22" s="179">
        <f t="shared" si="0"/>
        <v>26375.717694920764</v>
      </c>
      <c r="F22" s="22">
        <v>8049</v>
      </c>
      <c r="G22" s="179">
        <f t="shared" si="1"/>
        <v>279931.92443860119</v>
      </c>
    </row>
    <row r="23" spans="1:7" ht="14.25" x14ac:dyDescent="0.2">
      <c r="A23" s="192"/>
      <c r="B23" s="17" t="s">
        <v>51</v>
      </c>
      <c r="C23" s="179">
        <v>420208444.23186243</v>
      </c>
      <c r="D23" s="22">
        <v>18544</v>
      </c>
      <c r="E23" s="179">
        <f t="shared" si="0"/>
        <v>22660.075724323902</v>
      </c>
      <c r="F23" s="22">
        <v>1518</v>
      </c>
      <c r="G23" s="179">
        <f t="shared" si="1"/>
        <v>276817.1569379858</v>
      </c>
    </row>
    <row r="24" spans="1:7" ht="14.25" x14ac:dyDescent="0.2">
      <c r="A24" s="192"/>
      <c r="B24" s="17" t="s">
        <v>52</v>
      </c>
      <c r="C24" s="179">
        <v>3133789617.3800092</v>
      </c>
      <c r="D24" s="22">
        <v>106570</v>
      </c>
      <c r="E24" s="179">
        <f t="shared" si="0"/>
        <v>29405.926784085663</v>
      </c>
      <c r="F24" s="22">
        <v>13522</v>
      </c>
      <c r="G24" s="179">
        <f t="shared" si="1"/>
        <v>231754.88961544217</v>
      </c>
    </row>
    <row r="25" spans="1:7" ht="14.25" x14ac:dyDescent="0.2">
      <c r="A25" s="192"/>
      <c r="B25" s="17" t="s">
        <v>53</v>
      </c>
      <c r="C25" s="179">
        <v>1052780177.994482</v>
      </c>
      <c r="D25" s="22">
        <v>39196</v>
      </c>
      <c r="E25" s="179">
        <f t="shared" si="0"/>
        <v>26859.37794658848</v>
      </c>
      <c r="F25" s="22">
        <v>3380</v>
      </c>
      <c r="G25" s="179">
        <f t="shared" si="1"/>
        <v>311473.42544215446</v>
      </c>
    </row>
    <row r="26" spans="1:7" ht="14.25" x14ac:dyDescent="0.2">
      <c r="A26" s="192"/>
      <c r="B26" s="17" t="s">
        <v>54</v>
      </c>
      <c r="C26" s="179">
        <v>3479047096.0983748</v>
      </c>
      <c r="D26" s="22">
        <v>142884</v>
      </c>
      <c r="E26" s="179">
        <f t="shared" si="0"/>
        <v>24348.752107292454</v>
      </c>
      <c r="F26" s="22">
        <v>17174</v>
      </c>
      <c r="G26" s="179">
        <f t="shared" si="1"/>
        <v>202576.40014547427</v>
      </c>
    </row>
    <row r="27" spans="1:7" ht="14.25" x14ac:dyDescent="0.2">
      <c r="A27" s="192"/>
      <c r="B27" s="17" t="s">
        <v>60</v>
      </c>
      <c r="C27" s="179">
        <v>855421129.3826611</v>
      </c>
      <c r="D27" s="22">
        <v>29558</v>
      </c>
      <c r="E27" s="179">
        <f t="shared" si="0"/>
        <v>28940.426597965394</v>
      </c>
      <c r="F27" s="22">
        <v>3195</v>
      </c>
      <c r="G27" s="179">
        <f t="shared" si="1"/>
        <v>267737.4426862789</v>
      </c>
    </row>
    <row r="28" spans="1:7" ht="14.25" x14ac:dyDescent="0.2">
      <c r="A28" s="192"/>
      <c r="B28" s="17" t="s">
        <v>55</v>
      </c>
      <c r="C28" s="179">
        <v>1606978810.2688677</v>
      </c>
      <c r="D28" s="22">
        <v>63346</v>
      </c>
      <c r="E28" s="179">
        <f t="shared" si="0"/>
        <v>25368.275980628103</v>
      </c>
      <c r="F28" s="22">
        <v>5344</v>
      </c>
      <c r="G28" s="179">
        <f t="shared" si="1"/>
        <v>300707.11270001269</v>
      </c>
    </row>
    <row r="29" spans="1:7" ht="14.25" x14ac:dyDescent="0.2">
      <c r="A29" s="192"/>
      <c r="B29" s="17" t="s">
        <v>56</v>
      </c>
      <c r="C29" s="179">
        <v>454357845.35870683</v>
      </c>
      <c r="D29" s="22">
        <v>20169</v>
      </c>
      <c r="E29" s="179">
        <f t="shared" si="0"/>
        <v>22527.534600560604</v>
      </c>
      <c r="F29" s="22">
        <v>1746</v>
      </c>
      <c r="G29" s="179">
        <f t="shared" si="1"/>
        <v>260227.8610301872</v>
      </c>
    </row>
    <row r="30" spans="1:7" ht="14.25" x14ac:dyDescent="0.2">
      <c r="A30" s="192"/>
      <c r="B30" s="17" t="s">
        <v>57</v>
      </c>
      <c r="C30" s="179">
        <v>1049462923.6203539</v>
      </c>
      <c r="D30" s="22">
        <v>42223</v>
      </c>
      <c r="E30" s="179">
        <f t="shared" si="0"/>
        <v>24855.242962848541</v>
      </c>
      <c r="F30" s="22">
        <v>3461</v>
      </c>
      <c r="G30" s="179">
        <f t="shared" si="1"/>
        <v>303225.34632197453</v>
      </c>
    </row>
    <row r="31" spans="1:7" ht="14.25" x14ac:dyDescent="0.2">
      <c r="A31" s="192"/>
      <c r="B31" s="17" t="s">
        <v>58</v>
      </c>
      <c r="C31" s="179">
        <v>1484985069.192013</v>
      </c>
      <c r="D31" s="22">
        <v>49039</v>
      </c>
      <c r="E31" s="179">
        <f t="shared" si="0"/>
        <v>30281.715964681436</v>
      </c>
      <c r="F31" s="22">
        <v>6111</v>
      </c>
      <c r="G31" s="179">
        <f t="shared" si="1"/>
        <v>243001.97499460203</v>
      </c>
    </row>
    <row r="32" spans="1:7" ht="14.25" x14ac:dyDescent="0.2">
      <c r="A32" s="192"/>
      <c r="B32" s="17" t="s">
        <v>59</v>
      </c>
      <c r="C32" s="179">
        <v>2672054351.8563061</v>
      </c>
      <c r="D32" s="22">
        <v>94821</v>
      </c>
      <c r="E32" s="179">
        <f t="shared" si="0"/>
        <v>28179.984938529502</v>
      </c>
      <c r="F32" s="22">
        <v>10978</v>
      </c>
      <c r="G32" s="179">
        <f t="shared" si="1"/>
        <v>243400.83365424542</v>
      </c>
    </row>
    <row r="33" spans="1:3" x14ac:dyDescent="0.2"/>
    <row r="34" spans="1:3" ht="12.75" x14ac:dyDescent="0.2">
      <c r="A34" s="192"/>
      <c r="B34" s="46"/>
    </row>
    <row r="35" spans="1:3" ht="24" x14ac:dyDescent="0.2">
      <c r="A35" s="192"/>
      <c r="B35" s="82" t="s">
        <v>62</v>
      </c>
      <c r="C35" s="82" t="s">
        <v>246</v>
      </c>
    </row>
    <row r="36" spans="1:3" ht="14.25" x14ac:dyDescent="0.2">
      <c r="A36" s="192"/>
      <c r="B36" s="17"/>
      <c r="C36" s="83"/>
    </row>
    <row r="37" spans="1:3" ht="14.1" customHeight="1" x14ac:dyDescent="0.2">
      <c r="A37" s="192"/>
      <c r="B37" s="17" t="s">
        <v>42</v>
      </c>
      <c r="C37" s="182">
        <f>D12/F12</f>
        <v>9.8215992354252943</v>
      </c>
    </row>
    <row r="38" spans="1:3" ht="14.1" customHeight="1" x14ac:dyDescent="0.2">
      <c r="A38" s="192"/>
      <c r="B38" s="17" t="s">
        <v>41</v>
      </c>
      <c r="C38" s="182">
        <f t="shared" ref="C38:C57" si="2">D13/F13</f>
        <v>11.955218966084953</v>
      </c>
    </row>
    <row r="39" spans="1:3" ht="14.1" customHeight="1" x14ac:dyDescent="0.2">
      <c r="A39" s="192"/>
      <c r="B39" s="17" t="s">
        <v>43</v>
      </c>
      <c r="C39" s="182">
        <f t="shared" si="2"/>
        <v>8.2521342068691688</v>
      </c>
    </row>
    <row r="40" spans="1:3" ht="14.1" customHeight="1" x14ac:dyDescent="0.2">
      <c r="A40" s="192"/>
      <c r="B40" s="17" t="s">
        <v>61</v>
      </c>
      <c r="C40" s="182">
        <f t="shared" si="2"/>
        <v>8.290163095982269</v>
      </c>
    </row>
    <row r="41" spans="1:3" ht="14.1" customHeight="1" x14ac:dyDescent="0.2">
      <c r="A41" s="192"/>
      <c r="B41" s="17" t="s">
        <v>44</v>
      </c>
      <c r="C41" s="182">
        <f t="shared" si="2"/>
        <v>6.536964980544747</v>
      </c>
    </row>
    <row r="42" spans="1:3" ht="14.1" customHeight="1" x14ac:dyDescent="0.2">
      <c r="A42" s="192"/>
      <c r="B42" s="17" t="s">
        <v>45</v>
      </c>
      <c r="C42" s="182">
        <f t="shared" si="2"/>
        <v>10.978531425015557</v>
      </c>
    </row>
    <row r="43" spans="1:3" ht="14.1" customHeight="1" x14ac:dyDescent="0.2">
      <c r="A43" s="192"/>
      <c r="B43" s="17" t="s">
        <v>46</v>
      </c>
      <c r="C43" s="182">
        <f t="shared" si="2"/>
        <v>10.787182166492512</v>
      </c>
    </row>
    <row r="44" spans="1:3" ht="14.1" customHeight="1" x14ac:dyDescent="0.2">
      <c r="A44" s="192"/>
      <c r="B44" s="17" t="s">
        <v>47</v>
      </c>
      <c r="C44" s="182">
        <f t="shared" si="2"/>
        <v>11.448168839230291</v>
      </c>
    </row>
    <row r="45" spans="1:3" ht="14.1" customHeight="1" x14ac:dyDescent="0.2">
      <c r="A45" s="192"/>
      <c r="B45" s="17" t="s">
        <v>48</v>
      </c>
      <c r="C45" s="182">
        <f t="shared" si="2"/>
        <v>10.339442815249267</v>
      </c>
    </row>
    <row r="46" spans="1:3" ht="14.1" customHeight="1" x14ac:dyDescent="0.2">
      <c r="A46" s="192"/>
      <c r="B46" s="17" t="s">
        <v>49</v>
      </c>
      <c r="C46" s="182">
        <f t="shared" si="2"/>
        <v>9.0626329472937837</v>
      </c>
    </row>
    <row r="47" spans="1:3" ht="14.1" customHeight="1" x14ac:dyDescent="0.2">
      <c r="A47" s="192"/>
      <c r="B47" s="17" t="s">
        <v>50</v>
      </c>
      <c r="C47" s="182">
        <f t="shared" si="2"/>
        <v>10.613243881227481</v>
      </c>
    </row>
    <row r="48" spans="1:3" ht="14.1" customHeight="1" x14ac:dyDescent="0.2">
      <c r="A48" s="192"/>
      <c r="B48" s="17" t="s">
        <v>51</v>
      </c>
      <c r="C48" s="182">
        <f t="shared" si="2"/>
        <v>12.216073781291172</v>
      </c>
    </row>
    <row r="49" spans="1:8" ht="14.1" customHeight="1" x14ac:dyDescent="0.2">
      <c r="A49" s="192"/>
      <c r="B49" s="17" t="s">
        <v>52</v>
      </c>
      <c r="C49" s="182">
        <f t="shared" si="2"/>
        <v>7.8812305871912436</v>
      </c>
    </row>
    <row r="50" spans="1:8" ht="14.1" customHeight="1" x14ac:dyDescent="0.2">
      <c r="A50" s="192"/>
      <c r="B50" s="17" t="s">
        <v>53</v>
      </c>
      <c r="C50" s="182">
        <f t="shared" si="2"/>
        <v>11.596449704142012</v>
      </c>
    </row>
    <row r="51" spans="1:8" ht="14.1" customHeight="1" x14ac:dyDescent="0.2">
      <c r="A51" s="192"/>
      <c r="B51" s="17" t="s">
        <v>54</v>
      </c>
      <c r="C51" s="182">
        <f>D26/F26</f>
        <v>8.3197857226039353</v>
      </c>
    </row>
    <row r="52" spans="1:8" ht="14.1" customHeight="1" x14ac:dyDescent="0.2">
      <c r="A52" s="192"/>
      <c r="B52" s="17" t="s">
        <v>60</v>
      </c>
      <c r="C52" s="182">
        <f t="shared" si="2"/>
        <v>9.2513302034428797</v>
      </c>
    </row>
    <row r="53" spans="1:8" ht="14.1" customHeight="1" x14ac:dyDescent="0.2">
      <c r="A53" s="192"/>
      <c r="B53" s="17" t="s">
        <v>55</v>
      </c>
      <c r="C53" s="182">
        <f t="shared" si="2"/>
        <v>11.853667664670658</v>
      </c>
    </row>
    <row r="54" spans="1:8" ht="14.1" customHeight="1" x14ac:dyDescent="0.2">
      <c r="A54" s="192"/>
      <c r="B54" s="17" t="s">
        <v>56</v>
      </c>
      <c r="C54" s="182">
        <f t="shared" si="2"/>
        <v>11.551546391752577</v>
      </c>
    </row>
    <row r="55" spans="1:8" ht="14.1" customHeight="1" x14ac:dyDescent="0.2">
      <c r="A55" s="192"/>
      <c r="B55" s="17" t="s">
        <v>57</v>
      </c>
      <c r="C55" s="182">
        <f t="shared" si="2"/>
        <v>12.199653279399017</v>
      </c>
    </row>
    <row r="56" spans="1:8" ht="14.1" customHeight="1" x14ac:dyDescent="0.2">
      <c r="A56" s="192"/>
      <c r="B56" s="17" t="s">
        <v>58</v>
      </c>
      <c r="C56" s="182">
        <f t="shared" si="2"/>
        <v>8.0247095401734576</v>
      </c>
    </row>
    <row r="57" spans="1:8" ht="14.1" customHeight="1" x14ac:dyDescent="0.2">
      <c r="A57" s="192"/>
      <c r="B57" s="17" t="s">
        <v>59</v>
      </c>
      <c r="C57" s="182">
        <f t="shared" si="2"/>
        <v>8.6373656403716517</v>
      </c>
    </row>
    <row r="58" spans="1:8" x14ac:dyDescent="0.2">
      <c r="A58" s="192"/>
    </row>
    <row r="59" spans="1:8" ht="12" customHeight="1" x14ac:dyDescent="0.2">
      <c r="A59" s="33"/>
      <c r="B59" s="34" t="s">
        <v>105</v>
      </c>
      <c r="C59" s="33"/>
      <c r="D59" s="33"/>
      <c r="E59" s="33"/>
      <c r="F59" s="33"/>
      <c r="G59" s="33"/>
      <c r="H59" s="33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2023-08-03T09:29:04Z</dcterms:modified>
</cp:coreProperties>
</file>